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лина\Desktop\ИЗМЕН БЮДЖ\"/>
    </mc:Choice>
  </mc:AlternateContent>
  <xr:revisionPtr revIDLastSave="0" documentId="13_ncr:1_{E5BCB193-AA87-4128-9431-C5B79C8927A6}" xr6:coauthVersionLast="36" xr6:coauthVersionMax="36" xr10:uidLastSave="{00000000-0000-0000-0000-000000000000}"/>
  <bookViews>
    <workbookView xWindow="0" yWindow="0" windowWidth="7740" windowHeight="855" xr2:uid="{00000000-000D-0000-FFFF-FFFF00000000}"/>
  </bookViews>
  <sheets>
    <sheet name="МПЦ 2021-2023" sheetId="1" r:id="rId1"/>
  </sheets>
  <definedNames>
    <definedName name="_xlnm._FilterDatabase" localSheetId="0" hidden="1">'МПЦ 2021-2023'!$A$6:$I$517</definedName>
    <definedName name="_xlnm.Print_Titles" localSheetId="0">'МПЦ 2021-2023'!$5:$6</definedName>
  </definedNames>
  <calcPr calcId="191029"/>
</workbook>
</file>

<file path=xl/calcChain.xml><?xml version="1.0" encoding="utf-8"?>
<calcChain xmlns="http://schemas.openxmlformats.org/spreadsheetml/2006/main">
  <c r="F463" i="1" l="1"/>
  <c r="G463" i="1"/>
  <c r="F107" i="1"/>
  <c r="F106" i="1" s="1"/>
  <c r="F105" i="1" s="1"/>
  <c r="F104" i="1" s="1"/>
  <c r="E107" i="1"/>
  <c r="E106" i="1" s="1"/>
  <c r="E105" i="1" s="1"/>
  <c r="E104" i="1" s="1"/>
  <c r="F314" i="1" l="1"/>
  <c r="F313" i="1" s="1"/>
  <c r="F312" i="1" s="1"/>
  <c r="F311" i="1" s="1"/>
  <c r="G314" i="1"/>
  <c r="G313" i="1" s="1"/>
  <c r="G312" i="1" s="1"/>
  <c r="G311" i="1" s="1"/>
  <c r="E314" i="1"/>
  <c r="E313" i="1" s="1"/>
  <c r="E312" i="1" s="1"/>
  <c r="E311" i="1" s="1"/>
  <c r="F319" i="1"/>
  <c r="F318" i="1" s="1"/>
  <c r="F317" i="1" s="1"/>
  <c r="F316" i="1" s="1"/>
  <c r="G319" i="1"/>
  <c r="G318" i="1" s="1"/>
  <c r="G317" i="1" s="1"/>
  <c r="G316" i="1" s="1"/>
  <c r="E319" i="1"/>
  <c r="E318" i="1" s="1"/>
  <c r="E317" i="1" s="1"/>
  <c r="E316" i="1" s="1"/>
  <c r="G354" i="1"/>
  <c r="G353" i="1" s="1"/>
  <c r="G352" i="1" s="1"/>
  <c r="G351" i="1" s="1"/>
  <c r="G350" i="1" s="1"/>
  <c r="F355" i="1"/>
  <c r="F354" i="1" s="1"/>
  <c r="F353" i="1" s="1"/>
  <c r="F352" i="1" s="1"/>
  <c r="F351" i="1" s="1"/>
  <c r="F350" i="1" s="1"/>
  <c r="E355" i="1"/>
  <c r="E354" i="1" s="1"/>
  <c r="E353" i="1" s="1"/>
  <c r="E352" i="1" s="1"/>
  <c r="E351" i="1" s="1"/>
  <c r="E350" i="1" s="1"/>
  <c r="F135" i="1"/>
  <c r="F134" i="1" s="1"/>
  <c r="F133" i="1" s="1"/>
  <c r="F132" i="1" s="1"/>
  <c r="F131" i="1" s="1"/>
  <c r="F130" i="1" s="1"/>
  <c r="G135" i="1"/>
  <c r="G134" i="1" s="1"/>
  <c r="G133" i="1" s="1"/>
  <c r="G132" i="1" s="1"/>
  <c r="G131" i="1" s="1"/>
  <c r="G130" i="1" s="1"/>
  <c r="E135" i="1"/>
  <c r="E134" i="1" s="1"/>
  <c r="E133" i="1" s="1"/>
  <c r="E132" i="1" s="1"/>
  <c r="E131" i="1" s="1"/>
  <c r="E130" i="1" s="1"/>
  <c r="F168" i="1"/>
  <c r="F167" i="1" s="1"/>
  <c r="F166" i="1" s="1"/>
  <c r="F165" i="1" s="1"/>
  <c r="F157" i="1" s="1"/>
  <c r="F180" i="1" l="1"/>
  <c r="G148" i="1" l="1"/>
  <c r="G147" i="1" s="1"/>
  <c r="G146" i="1" s="1"/>
  <c r="G145" i="1" s="1"/>
  <c r="G144" i="1" s="1"/>
  <c r="G143" i="1" s="1"/>
  <c r="G142" i="1" s="1"/>
  <c r="F148" i="1"/>
  <c r="F147" i="1" s="1"/>
  <c r="F146" i="1" s="1"/>
  <c r="F145" i="1" s="1"/>
  <c r="F144" i="1" s="1"/>
  <c r="F143" i="1" s="1"/>
  <c r="F142" i="1" s="1"/>
  <c r="E157" i="1"/>
  <c r="F278" i="1"/>
  <c r="G278" i="1"/>
  <c r="E278" i="1"/>
  <c r="E271" i="1"/>
  <c r="G267" i="1"/>
  <c r="F267" i="1"/>
  <c r="E267" i="1"/>
  <c r="G247" i="1"/>
  <c r="F247" i="1"/>
  <c r="E247" i="1"/>
  <c r="G223" i="1"/>
  <c r="F223" i="1"/>
  <c r="E223" i="1"/>
  <c r="G212" i="1"/>
  <c r="F212" i="1"/>
  <c r="E212" i="1"/>
  <c r="G203" i="1"/>
  <c r="F203" i="1"/>
  <c r="E203" i="1"/>
  <c r="H191" i="1"/>
  <c r="I191" i="1"/>
  <c r="E142" i="1"/>
  <c r="E89" i="1"/>
  <c r="E88" i="1" s="1"/>
  <c r="E87" i="1" s="1"/>
  <c r="E86" i="1" s="1"/>
  <c r="E288" i="1"/>
  <c r="E287" i="1" s="1"/>
  <c r="E286" i="1" s="1"/>
  <c r="H298" i="1"/>
  <c r="I298" i="1"/>
  <c r="G502" i="1"/>
  <c r="G487" i="1"/>
  <c r="G486" i="1" s="1"/>
  <c r="G485" i="1" s="1"/>
  <c r="G484" i="1" s="1"/>
  <c r="G483" i="1" s="1"/>
  <c r="F487" i="1"/>
  <c r="F486" i="1" s="1"/>
  <c r="F485" i="1" s="1"/>
  <c r="F484" i="1" s="1"/>
  <c r="F483" i="1" s="1"/>
  <c r="E487" i="1"/>
  <c r="E486" i="1" s="1"/>
  <c r="E485" i="1" s="1"/>
  <c r="E484" i="1" s="1"/>
  <c r="E483" i="1" s="1"/>
  <c r="F449" i="1"/>
  <c r="F448" i="1" s="1"/>
  <c r="G449" i="1"/>
  <c r="G448" i="1" s="1"/>
  <c r="H416" i="1"/>
  <c r="I416" i="1"/>
  <c r="F417" i="1"/>
  <c r="F416" i="1" s="1"/>
  <c r="E384" i="1"/>
  <c r="E383" i="1" s="1"/>
  <c r="E382" i="1" s="1"/>
  <c r="F362" i="1"/>
  <c r="F361" i="1" s="1"/>
  <c r="G362" i="1"/>
  <c r="G361" i="1" s="1"/>
  <c r="E362" i="1"/>
  <c r="F375" i="1"/>
  <c r="G375" i="1"/>
  <c r="E375" i="1"/>
  <c r="F377" i="1"/>
  <c r="G377" i="1"/>
  <c r="E377" i="1"/>
  <c r="F379" i="1"/>
  <c r="G379" i="1"/>
  <c r="E379" i="1"/>
  <c r="F332" i="1"/>
  <c r="G332" i="1"/>
  <c r="E332" i="1"/>
  <c r="G334" i="1"/>
  <c r="F334" i="1"/>
  <c r="E334" i="1"/>
  <c r="F302" i="1"/>
  <c r="G302" i="1"/>
  <c r="E302" i="1"/>
  <c r="F304" i="1"/>
  <c r="G304" i="1"/>
  <c r="E304" i="1"/>
  <c r="F309" i="1"/>
  <c r="F308" i="1" s="1"/>
  <c r="F307" i="1" s="1"/>
  <c r="F306" i="1" s="1"/>
  <c r="G309" i="1"/>
  <c r="G308" i="1" s="1"/>
  <c r="G307" i="1" s="1"/>
  <c r="G306" i="1" s="1"/>
  <c r="E309" i="1"/>
  <c r="E308" i="1" s="1"/>
  <c r="E307" i="1" s="1"/>
  <c r="E306" i="1" s="1"/>
  <c r="F52" i="1"/>
  <c r="F51" i="1" s="1"/>
  <c r="G52" i="1"/>
  <c r="G51" i="1" s="1"/>
  <c r="E52" i="1"/>
  <c r="E51" i="1" s="1"/>
  <c r="F236" i="1"/>
  <c r="G236" i="1"/>
  <c r="E236" i="1"/>
  <c r="F241" i="1"/>
  <c r="F240" i="1" s="1"/>
  <c r="G241" i="1"/>
  <c r="G240" i="1" s="1"/>
  <c r="G239" i="1" s="1"/>
  <c r="G238" i="1" s="1"/>
  <c r="E241" i="1"/>
  <c r="E240" i="1" s="1"/>
  <c r="E239" i="1" s="1"/>
  <c r="E238" i="1" s="1"/>
  <c r="F249" i="1"/>
  <c r="F246" i="1" s="1"/>
  <c r="G249" i="1"/>
  <c r="G246" i="1" s="1"/>
  <c r="E249" i="1"/>
  <c r="E246" i="1" s="1"/>
  <c r="F251" i="1"/>
  <c r="G251" i="1"/>
  <c r="E251" i="1"/>
  <c r="G258" i="1"/>
  <c r="G257" i="1" s="1"/>
  <c r="G256" i="1" s="1"/>
  <c r="F258" i="1"/>
  <c r="F257" i="1" s="1"/>
  <c r="F256" i="1" s="1"/>
  <c r="E258" i="1"/>
  <c r="E257" i="1" s="1"/>
  <c r="E256" i="1" s="1"/>
  <c r="F214" i="1"/>
  <c r="G214" i="1"/>
  <c r="E214" i="1"/>
  <c r="F216" i="1"/>
  <c r="G216" i="1"/>
  <c r="E216" i="1"/>
  <c r="F291" i="1"/>
  <c r="G291" i="1"/>
  <c r="E291" i="1"/>
  <c r="F293" i="1"/>
  <c r="G293" i="1"/>
  <c r="H293" i="1"/>
  <c r="H290" i="1" s="1"/>
  <c r="I293" i="1"/>
  <c r="I290" i="1" s="1"/>
  <c r="E293" i="1"/>
  <c r="F46" i="1"/>
  <c r="F45" i="1" s="1"/>
  <c r="G46" i="1"/>
  <c r="G45" i="1" s="1"/>
  <c r="E46" i="1"/>
  <c r="E80" i="1"/>
  <c r="F195" i="1"/>
  <c r="G195" i="1"/>
  <c r="E195" i="1"/>
  <c r="F197" i="1"/>
  <c r="G197" i="1"/>
  <c r="E197" i="1"/>
  <c r="G205" i="1"/>
  <c r="G202" i="1" s="1"/>
  <c r="F205" i="1"/>
  <c r="F202" i="1" s="1"/>
  <c r="E205" i="1"/>
  <c r="E202" i="1" s="1"/>
  <c r="F207" i="1"/>
  <c r="G207" i="1"/>
  <c r="E207" i="1"/>
  <c r="G225" i="1"/>
  <c r="G224" i="1" s="1"/>
  <c r="G221" i="1" s="1"/>
  <c r="F225" i="1"/>
  <c r="F224" i="1" s="1"/>
  <c r="F221" i="1" s="1"/>
  <c r="E225" i="1"/>
  <c r="E224" i="1" s="1"/>
  <c r="E221" i="1" s="1"/>
  <c r="F269" i="1"/>
  <c r="F268" i="1" s="1"/>
  <c r="F265" i="1" s="1"/>
  <c r="F264" i="1" s="1"/>
  <c r="F263" i="1" s="1"/>
  <c r="F260" i="1" s="1"/>
  <c r="G269" i="1"/>
  <c r="E269" i="1"/>
  <c r="E268" i="1" s="1"/>
  <c r="E265" i="1" s="1"/>
  <c r="E264" i="1" s="1"/>
  <c r="E263" i="1" s="1"/>
  <c r="E260" i="1" s="1"/>
  <c r="G40" i="1"/>
  <c r="G39" i="1" s="1"/>
  <c r="F40" i="1"/>
  <c r="F39" i="1" s="1"/>
  <c r="E40" i="1"/>
  <c r="E39" i="1" s="1"/>
  <c r="G69" i="1"/>
  <c r="G68" i="1" s="1"/>
  <c r="G67" i="1" s="1"/>
  <c r="F69" i="1"/>
  <c r="F68" i="1" s="1"/>
  <c r="F67" i="1" s="1"/>
  <c r="E76" i="1"/>
  <c r="E75" i="1" s="1"/>
  <c r="E74" i="1" s="1"/>
  <c r="F186" i="1"/>
  <c r="F183" i="1" s="1"/>
  <c r="G186" i="1"/>
  <c r="G183" i="1" s="1"/>
  <c r="E186" i="1"/>
  <c r="E183" i="1" s="1"/>
  <c r="F188" i="1"/>
  <c r="G188" i="1"/>
  <c r="E188" i="1"/>
  <c r="H175" i="1"/>
  <c r="I175" i="1"/>
  <c r="F176" i="1"/>
  <c r="G176" i="1"/>
  <c r="E176" i="1"/>
  <c r="F178" i="1"/>
  <c r="G178" i="1"/>
  <c r="E178" i="1"/>
  <c r="F513" i="1"/>
  <c r="F512" i="1" s="1"/>
  <c r="F511" i="1" s="1"/>
  <c r="F510" i="1" s="1"/>
  <c r="G513" i="1"/>
  <c r="G512" i="1" s="1"/>
  <c r="G511" i="1" s="1"/>
  <c r="G510" i="1" s="1"/>
  <c r="E513" i="1"/>
  <c r="E512" i="1" s="1"/>
  <c r="E511" i="1" s="1"/>
  <c r="E510" i="1" s="1"/>
  <c r="G115" i="1"/>
  <c r="G114" i="1" s="1"/>
  <c r="F115" i="1"/>
  <c r="F114" i="1" s="1"/>
  <c r="E115" i="1"/>
  <c r="E114" i="1" s="1"/>
  <c r="F118" i="1"/>
  <c r="F117" i="1" s="1"/>
  <c r="G118" i="1"/>
  <c r="G117" i="1" s="1"/>
  <c r="E118" i="1"/>
  <c r="E117" i="1" s="1"/>
  <c r="E79" i="1" l="1"/>
  <c r="E78" i="1" s="1"/>
  <c r="E331" i="1"/>
  <c r="E330" i="1" s="1"/>
  <c r="E329" i="1" s="1"/>
  <c r="E328" i="1" s="1"/>
  <c r="E327" i="1" s="1"/>
  <c r="G235" i="1"/>
  <c r="G234" i="1" s="1"/>
  <c r="G233" i="1" s="1"/>
  <c r="G232" i="1" s="1"/>
  <c r="F360" i="1"/>
  <c r="F359" i="1" s="1"/>
  <c r="F358" i="1" s="1"/>
  <c r="G360" i="1"/>
  <c r="G359" i="1" s="1"/>
  <c r="G358" i="1" s="1"/>
  <c r="E361" i="1"/>
  <c r="G50" i="1"/>
  <c r="G49" i="1" s="1"/>
  <c r="G48" i="1" s="1"/>
  <c r="F50" i="1"/>
  <c r="F49" i="1" s="1"/>
  <c r="F48" i="1" s="1"/>
  <c r="E50" i="1"/>
  <c r="E49" i="1" s="1"/>
  <c r="E48" i="1" s="1"/>
  <c r="E211" i="1"/>
  <c r="E213" i="1"/>
  <c r="G211" i="1"/>
  <c r="G213" i="1"/>
  <c r="G210" i="1" s="1"/>
  <c r="G209" i="1" s="1"/>
  <c r="F211" i="1"/>
  <c r="F213" i="1"/>
  <c r="E301" i="1"/>
  <c r="F235" i="1"/>
  <c r="F301" i="1"/>
  <c r="F300" i="1" s="1"/>
  <c r="F299" i="1" s="1"/>
  <c r="F298" i="1" s="1"/>
  <c r="F297" i="1" s="1"/>
  <c r="G331" i="1"/>
  <c r="G330" i="1" s="1"/>
  <c r="G329" i="1" s="1"/>
  <c r="G328" i="1" s="1"/>
  <c r="G327" i="1" s="1"/>
  <c r="G301" i="1"/>
  <c r="G300" i="1" s="1"/>
  <c r="G299" i="1" s="1"/>
  <c r="G298" i="1" s="1"/>
  <c r="G297" i="1" s="1"/>
  <c r="F331" i="1"/>
  <c r="F330" i="1" s="1"/>
  <c r="F329" i="1" s="1"/>
  <c r="F328" i="1" s="1"/>
  <c r="F327" i="1" s="1"/>
  <c r="E266" i="1"/>
  <c r="E222" i="1"/>
  <c r="E374" i="1"/>
  <c r="E373" i="1" s="1"/>
  <c r="E372" i="1" s="1"/>
  <c r="E371" i="1" s="1"/>
  <c r="F374" i="1"/>
  <c r="F373" i="1" s="1"/>
  <c r="F372" i="1" s="1"/>
  <c r="F371" i="1" s="1"/>
  <c r="E220" i="1"/>
  <c r="F261" i="1"/>
  <c r="E38" i="1"/>
  <c r="E36" i="1"/>
  <c r="F36" i="1"/>
  <c r="F38" i="1"/>
  <c r="F37" i="1" s="1"/>
  <c r="F220" i="1"/>
  <c r="F255" i="1"/>
  <c r="F254" i="1" s="1"/>
  <c r="F253" i="1" s="1"/>
  <c r="G36" i="1"/>
  <c r="G220" i="1"/>
  <c r="G268" i="1"/>
  <c r="G265" i="1" s="1"/>
  <c r="G266" i="1"/>
  <c r="G374" i="1"/>
  <c r="G373" i="1" s="1"/>
  <c r="G372" i="1" s="1"/>
  <c r="G371" i="1" s="1"/>
  <c r="G38" i="1"/>
  <c r="G37" i="1" s="1"/>
  <c r="F222" i="1"/>
  <c r="F266" i="1"/>
  <c r="E262" i="1"/>
  <c r="E255" i="1"/>
  <c r="E254" i="1" s="1"/>
  <c r="E253" i="1" s="1"/>
  <c r="E261" i="1"/>
  <c r="G222" i="1"/>
  <c r="F239" i="1"/>
  <c r="F238" i="1" s="1"/>
  <c r="F262" i="1"/>
  <c r="F248" i="1"/>
  <c r="F245" i="1" s="1"/>
  <c r="E235" i="1"/>
  <c r="E248" i="1"/>
  <c r="E245" i="1" s="1"/>
  <c r="G248" i="1"/>
  <c r="G245" i="1" s="1"/>
  <c r="E290" i="1"/>
  <c r="G194" i="1"/>
  <c r="G193" i="1" s="1"/>
  <c r="G192" i="1" s="1"/>
  <c r="G191" i="1" s="1"/>
  <c r="G290" i="1"/>
  <c r="G289" i="1" s="1"/>
  <c r="G288" i="1" s="1"/>
  <c r="G287" i="1" s="1"/>
  <c r="G286" i="1" s="1"/>
  <c r="F290" i="1"/>
  <c r="F289" i="1" s="1"/>
  <c r="F288" i="1" s="1"/>
  <c r="F287" i="1" s="1"/>
  <c r="F286" i="1" s="1"/>
  <c r="F194" i="1"/>
  <c r="E204" i="1"/>
  <c r="E201" i="1" s="1"/>
  <c r="E194" i="1"/>
  <c r="F204" i="1"/>
  <c r="G204" i="1"/>
  <c r="G201" i="1" s="1"/>
  <c r="E113" i="1"/>
  <c r="E112" i="1" s="1"/>
  <c r="F175" i="1"/>
  <c r="F174" i="1" s="1"/>
  <c r="F173" i="1" s="1"/>
  <c r="E175" i="1"/>
  <c r="E185" i="1"/>
  <c r="G185" i="1"/>
  <c r="G175" i="1"/>
  <c r="G174" i="1" s="1"/>
  <c r="G173" i="1" s="1"/>
  <c r="F185" i="1"/>
  <c r="G113" i="1"/>
  <c r="G112" i="1" s="1"/>
  <c r="F113" i="1"/>
  <c r="F112" i="1" s="1"/>
  <c r="F285" i="1" l="1"/>
  <c r="K248" i="1"/>
  <c r="E210" i="1"/>
  <c r="E209" i="1" s="1"/>
  <c r="E300" i="1"/>
  <c r="E299" i="1" s="1"/>
  <c r="E298" i="1" s="1"/>
  <c r="E297" i="1" s="1"/>
  <c r="E193" i="1"/>
  <c r="E192" i="1" s="1"/>
  <c r="E191" i="1" s="1"/>
  <c r="E190" i="1" s="1"/>
  <c r="F193" i="1"/>
  <c r="F192" i="1" s="1"/>
  <c r="F191" i="1" s="1"/>
  <c r="E360" i="1"/>
  <c r="E359" i="1" s="1"/>
  <c r="E358" i="1" s="1"/>
  <c r="E357" i="1" s="1"/>
  <c r="E285" i="1" s="1"/>
  <c r="E234" i="1"/>
  <c r="E233" i="1" s="1"/>
  <c r="E232" i="1" s="1"/>
  <c r="E231" i="1" s="1"/>
  <c r="F234" i="1"/>
  <c r="F233" i="1" s="1"/>
  <c r="F232" i="1" s="1"/>
  <c r="F231" i="1" s="1"/>
  <c r="F210" i="1"/>
  <c r="F209" i="1" s="1"/>
  <c r="F201" i="1"/>
  <c r="E174" i="1"/>
  <c r="E173" i="1" s="1"/>
  <c r="F182" i="1"/>
  <c r="F172" i="1" s="1"/>
  <c r="F171" i="1" s="1"/>
  <c r="F184" i="1"/>
  <c r="E182" i="1"/>
  <c r="E184" i="1"/>
  <c r="G182" i="1"/>
  <c r="G172" i="1" s="1"/>
  <c r="G171" i="1" s="1"/>
  <c r="G184" i="1"/>
  <c r="E37" i="1"/>
  <c r="G357" i="1"/>
  <c r="G285" i="1" s="1"/>
  <c r="G231" i="1"/>
  <c r="F357" i="1"/>
  <c r="G264" i="1"/>
  <c r="G262" i="1"/>
  <c r="G190" i="1"/>
  <c r="E172" i="1" l="1"/>
  <c r="E171" i="1" s="1"/>
  <c r="E170" i="1" s="1"/>
  <c r="F190" i="1"/>
  <c r="F170" i="1" s="1"/>
  <c r="G263" i="1"/>
  <c r="G260" i="1" s="1"/>
  <c r="G255" i="1" s="1"/>
  <c r="G254" i="1" s="1"/>
  <c r="G253" i="1" s="1"/>
  <c r="G170" i="1" s="1"/>
  <c r="G261" i="1"/>
  <c r="F128" i="1" l="1"/>
  <c r="F127" i="1" s="1"/>
  <c r="F126" i="1" s="1"/>
  <c r="G128" i="1"/>
  <c r="G127" i="1" s="1"/>
  <c r="G126" i="1" s="1"/>
  <c r="E128" i="1"/>
  <c r="E127" i="1" s="1"/>
  <c r="E126" i="1" s="1"/>
  <c r="F26" i="1"/>
  <c r="G26" i="1"/>
  <c r="E26" i="1"/>
  <c r="F28" i="1"/>
  <c r="G28" i="1"/>
  <c r="E28" i="1"/>
  <c r="F34" i="1"/>
  <c r="F33" i="1" s="1"/>
  <c r="F32" i="1" s="1"/>
  <c r="F31" i="1" s="1"/>
  <c r="F30" i="1" s="1"/>
  <c r="G34" i="1"/>
  <c r="G33" i="1" s="1"/>
  <c r="G32" i="1" s="1"/>
  <c r="G31" i="1" s="1"/>
  <c r="G30" i="1" s="1"/>
  <c r="E34" i="1"/>
  <c r="E33" i="1" s="1"/>
  <c r="E32" i="1" s="1"/>
  <c r="E31" i="1" s="1"/>
  <c r="E30" i="1" s="1"/>
  <c r="E72" i="1"/>
  <c r="E71" i="1" s="1"/>
  <c r="E70" i="1" s="1"/>
  <c r="E69" i="1" s="1"/>
  <c r="E68" i="1" s="1"/>
  <c r="E67" i="1" s="1"/>
  <c r="F469" i="1"/>
  <c r="F468" i="1" s="1"/>
  <c r="F467" i="1" s="1"/>
  <c r="F466" i="1" s="1"/>
  <c r="F465" i="1" s="1"/>
  <c r="F464" i="1" s="1"/>
  <c r="F515" i="1" s="1"/>
  <c r="G469" i="1"/>
  <c r="G468" i="1" s="1"/>
  <c r="G467" i="1" s="1"/>
  <c r="G466" i="1" s="1"/>
  <c r="G465" i="1" s="1"/>
  <c r="E469" i="1"/>
  <c r="E468" i="1" s="1"/>
  <c r="E467" i="1" s="1"/>
  <c r="E466" i="1" s="1"/>
  <c r="E465" i="1" s="1"/>
  <c r="E464" i="1" s="1"/>
  <c r="F459" i="1"/>
  <c r="G459" i="1"/>
  <c r="E459" i="1"/>
  <c r="G461" i="1"/>
  <c r="F461" i="1"/>
  <c r="E461" i="1"/>
  <c r="G504" i="1"/>
  <c r="F504" i="1"/>
  <c r="F503" i="1" s="1"/>
  <c r="E504" i="1"/>
  <c r="E503" i="1" s="1"/>
  <c r="F446" i="1"/>
  <c r="F445" i="1" s="1"/>
  <c r="G446" i="1"/>
  <c r="G445" i="1" s="1"/>
  <c r="G444" i="1" s="1"/>
  <c r="G443" i="1" s="1"/>
  <c r="G442" i="1" s="1"/>
  <c r="E446" i="1"/>
  <c r="F433" i="1"/>
  <c r="G433" i="1"/>
  <c r="E433" i="1"/>
  <c r="F438" i="1"/>
  <c r="F437" i="1" s="1"/>
  <c r="G438" i="1"/>
  <c r="G437" i="1" s="1"/>
  <c r="G436" i="1" s="1"/>
  <c r="G435" i="1" s="1"/>
  <c r="E438" i="1"/>
  <c r="E437" i="1" s="1"/>
  <c r="E436" i="1" s="1"/>
  <c r="E435" i="1" s="1"/>
  <c r="E451" i="1"/>
  <c r="E450" i="1" s="1"/>
  <c r="E449" i="1" s="1"/>
  <c r="E448" i="1" s="1"/>
  <c r="F419" i="1"/>
  <c r="G419" i="1"/>
  <c r="G418" i="1" s="1"/>
  <c r="G417" i="1" s="1"/>
  <c r="G416" i="1" s="1"/>
  <c r="E419" i="1"/>
  <c r="E418" i="1" s="1"/>
  <c r="E417" i="1" s="1"/>
  <c r="E416" i="1" s="1"/>
  <c r="F424" i="1"/>
  <c r="G424" i="1"/>
  <c r="F426" i="1"/>
  <c r="E426" i="1"/>
  <c r="G413" i="1"/>
  <c r="G412" i="1" s="1"/>
  <c r="F413" i="1"/>
  <c r="F412" i="1" s="1"/>
  <c r="F411" i="1" s="1"/>
  <c r="F410" i="1" s="1"/>
  <c r="F409" i="1" s="1"/>
  <c r="E413" i="1"/>
  <c r="E412" i="1" s="1"/>
  <c r="E411" i="1" s="1"/>
  <c r="E410" i="1" s="1"/>
  <c r="E409" i="1" s="1"/>
  <c r="F14" i="1"/>
  <c r="F13" i="1" s="1"/>
  <c r="E14" i="1"/>
  <c r="E13" i="1" s="1"/>
  <c r="E12" i="1" s="1"/>
  <c r="F393" i="1"/>
  <c r="F392" i="1" s="1"/>
  <c r="F391" i="1" s="1"/>
  <c r="F390" i="1" s="1"/>
  <c r="G393" i="1"/>
  <c r="G392" i="1" s="1"/>
  <c r="G391" i="1" s="1"/>
  <c r="G390" i="1" s="1"/>
  <c r="E392" i="1"/>
  <c r="E391" i="1" s="1"/>
  <c r="E390" i="1" s="1"/>
  <c r="F398" i="1"/>
  <c r="F397" i="1" s="1"/>
  <c r="F396" i="1" s="1"/>
  <c r="F395" i="1" s="1"/>
  <c r="G398" i="1"/>
  <c r="G397" i="1" s="1"/>
  <c r="G396" i="1" s="1"/>
  <c r="G395" i="1" s="1"/>
  <c r="E398" i="1"/>
  <c r="E397" i="1" s="1"/>
  <c r="E396" i="1" s="1"/>
  <c r="E395" i="1" s="1"/>
  <c r="F406" i="1"/>
  <c r="F405" i="1" s="1"/>
  <c r="G406" i="1"/>
  <c r="G405" i="1" s="1"/>
  <c r="E406" i="1"/>
  <c r="E405" i="1" s="1"/>
  <c r="F387" i="1"/>
  <c r="F386" i="1" s="1"/>
  <c r="F385" i="1" s="1"/>
  <c r="F384" i="1" s="1"/>
  <c r="F383" i="1" s="1"/>
  <c r="F382" i="1" s="1"/>
  <c r="G387" i="1"/>
  <c r="G386" i="1" s="1"/>
  <c r="G385" i="1" s="1"/>
  <c r="G384" i="1" s="1"/>
  <c r="G383" i="1" s="1"/>
  <c r="G382" i="1" s="1"/>
  <c r="E387" i="1"/>
  <c r="E386" i="1" s="1"/>
  <c r="G111" i="1" l="1"/>
  <c r="G110" i="1" s="1"/>
  <c r="F111" i="1"/>
  <c r="F110" i="1" s="1"/>
  <c r="F435" i="1"/>
  <c r="F432" i="1"/>
  <c r="F444" i="1"/>
  <c r="F443" i="1" s="1"/>
  <c r="F442" i="1" s="1"/>
  <c r="F12" i="1"/>
  <c r="F7" i="1" s="1"/>
  <c r="E7" i="1"/>
  <c r="G411" i="1"/>
  <c r="G410" i="1" s="1"/>
  <c r="G409" i="1" s="1"/>
  <c r="E389" i="1"/>
  <c r="F389" i="1"/>
  <c r="G503" i="1"/>
  <c r="G500" i="1" s="1"/>
  <c r="G464" i="1" s="1"/>
  <c r="G501" i="1"/>
  <c r="E111" i="1"/>
  <c r="E110" i="1" s="1"/>
  <c r="G389" i="1"/>
  <c r="E25" i="1"/>
  <c r="E24" i="1" s="1"/>
  <c r="G25" i="1"/>
  <c r="G24" i="1" s="1"/>
  <c r="G23" i="1" s="1"/>
  <c r="G22" i="1" s="1"/>
  <c r="G21" i="1" s="1"/>
  <c r="G20" i="1" s="1"/>
  <c r="G458" i="1"/>
  <c r="G457" i="1" s="1"/>
  <c r="G456" i="1" s="1"/>
  <c r="G455" i="1" s="1"/>
  <c r="F25" i="1"/>
  <c r="F24" i="1" s="1"/>
  <c r="F23" i="1" s="1"/>
  <c r="F22" i="1" s="1"/>
  <c r="F21" i="1" s="1"/>
  <c r="F20" i="1" s="1"/>
  <c r="F458" i="1"/>
  <c r="F457" i="1" s="1"/>
  <c r="F456" i="1" s="1"/>
  <c r="F455" i="1" s="1"/>
  <c r="E445" i="1"/>
  <c r="E444" i="1" s="1"/>
  <c r="E443" i="1" s="1"/>
  <c r="E442" i="1" s="1"/>
  <c r="E458" i="1"/>
  <c r="E457" i="1" s="1"/>
  <c r="E456" i="1" s="1"/>
  <c r="E455" i="1" s="1"/>
  <c r="G432" i="1"/>
  <c r="E432" i="1"/>
  <c r="E423" i="1"/>
  <c r="F423" i="1"/>
  <c r="H389" i="1"/>
  <c r="I389" i="1"/>
  <c r="H381" i="1"/>
  <c r="H517" i="1" s="1"/>
  <c r="I381" i="1"/>
  <c r="I517" i="1" s="1"/>
  <c r="H297" i="1"/>
  <c r="I297" i="1"/>
  <c r="H171" i="1"/>
  <c r="I171" i="1"/>
  <c r="F381" i="1" l="1"/>
  <c r="G381" i="1"/>
  <c r="F431" i="1"/>
  <c r="F430" i="1" s="1"/>
  <c r="F429" i="1" s="1"/>
  <c r="F428" i="1" s="1"/>
  <c r="G431" i="1"/>
  <c r="G430" i="1" s="1"/>
  <c r="G429" i="1" s="1"/>
  <c r="G428" i="1" s="1"/>
  <c r="E431" i="1"/>
  <c r="E430" i="1" s="1"/>
  <c r="E429" i="1" s="1"/>
  <c r="E428" i="1" s="1"/>
  <c r="F422" i="1"/>
  <c r="F421" i="1" s="1"/>
  <c r="F415" i="1"/>
  <c r="F408" i="1" s="1"/>
  <c r="E23" i="1"/>
  <c r="E22" i="1" s="1"/>
  <c r="E21" i="1" s="1"/>
  <c r="E20" i="1" s="1"/>
  <c r="E422" i="1"/>
  <c r="E421" i="1" s="1"/>
  <c r="E415" i="1"/>
  <c r="G422" i="1"/>
  <c r="G421" i="1" s="1"/>
  <c r="G415" i="1"/>
  <c r="G408" i="1" s="1"/>
  <c r="H382" i="1"/>
  <c r="I382" i="1"/>
  <c r="H415" i="1"/>
  <c r="I415" i="1"/>
  <c r="H418" i="1"/>
  <c r="I418" i="1"/>
  <c r="H213" i="1"/>
  <c r="I213" i="1"/>
  <c r="H195" i="1"/>
  <c r="I195" i="1"/>
  <c r="H279" i="1"/>
  <c r="I279" i="1"/>
  <c r="E515" i="1" l="1"/>
  <c r="E517" i="1" s="1"/>
  <c r="E408" i="1"/>
  <c r="F517" i="1"/>
  <c r="G515" i="1"/>
  <c r="G517" i="1" s="1"/>
  <c r="H513" i="1" l="1"/>
  <c r="H512" i="1" s="1"/>
  <c r="I513" i="1"/>
  <c r="I512" i="1" s="1"/>
  <c r="H37" i="1" l="1"/>
  <c r="I37" i="1"/>
  <c r="H114" i="1" l="1"/>
  <c r="I114" i="1"/>
  <c r="H118" i="1"/>
  <c r="H117" i="1" s="1"/>
  <c r="I118" i="1"/>
  <c r="I117" i="1" s="1"/>
  <c r="H451" i="1" l="1"/>
  <c r="I451" i="1"/>
  <c r="H148" i="1" l="1"/>
  <c r="H147" i="1" s="1"/>
  <c r="H146" i="1" s="1"/>
  <c r="H145" i="1" s="1"/>
  <c r="I148" i="1"/>
  <c r="I147" i="1" s="1"/>
  <c r="I146" i="1" s="1"/>
  <c r="I145" i="1" s="1"/>
  <c r="H113" i="1"/>
  <c r="H112" i="1" s="1"/>
  <c r="I113" i="1"/>
  <c r="I112" i="1" s="1"/>
  <c r="H204" i="1" l="1"/>
  <c r="I204" i="1"/>
  <c r="H490" i="1" l="1"/>
  <c r="I490" i="1"/>
  <c r="H492" i="1"/>
  <c r="I492" i="1"/>
  <c r="H466" i="1"/>
  <c r="H465" i="1" s="1"/>
  <c r="H464" i="1" s="1"/>
  <c r="I466" i="1"/>
  <c r="I465" i="1" s="1"/>
  <c r="I464" i="1" s="1"/>
  <c r="H457" i="1"/>
  <c r="I457" i="1"/>
  <c r="H350" i="1"/>
  <c r="I350" i="1"/>
  <c r="H352" i="1"/>
  <c r="I352" i="1"/>
  <c r="H354" i="1"/>
  <c r="I354" i="1"/>
</calcChain>
</file>

<file path=xl/sharedStrings.xml><?xml version="1.0" encoding="utf-8"?>
<sst xmlns="http://schemas.openxmlformats.org/spreadsheetml/2006/main" count="2036" uniqueCount="457">
  <si>
    <t xml:space="preserve">Наименование </t>
  </si>
  <si>
    <t>Целевая статья расходов</t>
  </si>
  <si>
    <t>Раздел, подраздел</t>
  </si>
  <si>
    <t>Вид расходов</t>
  </si>
  <si>
    <t>0000</t>
  </si>
  <si>
    <t>000</t>
  </si>
  <si>
    <t>01 1 00 00000</t>
  </si>
  <si>
    <t>Основное мероприятие "Содержание ЕДДС Ирафского района"</t>
  </si>
  <si>
    <t>01 1 01 00020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</si>
  <si>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</si>
  <si>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</si>
  <si>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</si>
  <si>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</si>
  <si>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</si>
  <si>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</si>
  <si>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</si>
  <si>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</si>
  <si>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</si>
  <si>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</si>
  <si>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</si>
  <si>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</si>
  <si>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</si>
  <si>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01 1 02 00000</t>
  </si>
  <si>
    <t>Мероприятия по предупреждению и ликвидации чрезвычайных ситуаций</t>
  </si>
  <si>
    <t>01 1 02 00025</t>
  </si>
  <si>
    <t>Иные закупки товаров, работ и услуг для обеспечения государственных (муниципальных) нужд</t>
  </si>
  <si>
    <t>Расходы в области пожарной безопасности</t>
  </si>
  <si>
    <t>01 2 01 00030</t>
  </si>
  <si>
    <t xml:space="preserve">ОБРАЗОВАНИЕ </t>
  </si>
  <si>
    <t>0700</t>
  </si>
  <si>
    <t>Дошкольное образование</t>
  </si>
  <si>
    <t>0701</t>
  </si>
  <si>
    <t>01 2 02 00000</t>
  </si>
  <si>
    <t>01 2 02 00030</t>
  </si>
  <si>
    <t>Общее образование</t>
  </si>
  <si>
    <t>0702</t>
  </si>
  <si>
    <t>01 2 03 00000</t>
  </si>
  <si>
    <t>01 2 03 00030</t>
  </si>
  <si>
    <t>КУЛЬТУРА И КИНЕМАТОГРАФИЯ</t>
  </si>
  <si>
    <t>0800</t>
  </si>
  <si>
    <t>Культура</t>
  </si>
  <si>
    <t>0801</t>
  </si>
  <si>
    <t>Закупка товаров работ и услуг для государственных (муниципальных нужд)</t>
  </si>
  <si>
    <t>01 2 04 00000</t>
  </si>
  <si>
    <t>01 2 04 00030</t>
  </si>
  <si>
    <t>01 3 00 00000</t>
  </si>
  <si>
    <t>Основное мероприятие "Система мер  профилактики экстремизма и террористических проявлений"</t>
  </si>
  <si>
    <t>01 3 01 00000</t>
  </si>
  <si>
    <t>Расходы в области профилактики экстремизма и терроризма</t>
  </si>
  <si>
    <t>01 3 01 00040</t>
  </si>
  <si>
    <t>0314</t>
  </si>
  <si>
    <t xml:space="preserve">0314 </t>
  </si>
  <si>
    <t>04 0 00 00000</t>
  </si>
  <si>
    <t>Основное мероприятие "Организация проведения х физкультурно-оздоровительных и спортивных мероприятий"</t>
  </si>
  <si>
    <t>04 0 01 00000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</si>
  <si>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</si>
  <si>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</si>
  <si>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</si>
  <si>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</si>
  <si>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</si>
  <si>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</si>
  <si>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>05 0 01 00000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</si>
  <si>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</si>
  <si>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</si>
  <si>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</si>
  <si>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</si>
  <si>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05 0 01 00050</t>
  </si>
  <si>
    <t>Мероприятия по софинансированию дорожной деятельности</t>
  </si>
  <si>
    <t>05 0 01 00055</t>
  </si>
  <si>
    <t>Другие вопросы в области национальной экономики</t>
  </si>
  <si>
    <t>0412</t>
  </si>
  <si>
    <t>НАЦИОНАЛЬНАЯ ЭКОНОМИКА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</si>
  <si>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</si>
  <si>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</si>
  <si>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</si>
  <si>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</si>
  <si>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08 0 00 00000</t>
  </si>
  <si>
    <t>Основное мероприятие "Развитие малого предпринимательства в сфере туризма, развитие агротуризма"</t>
  </si>
  <si>
    <t>08 0 01 00080</t>
  </si>
  <si>
    <t>Расходы в области развития туризма</t>
  </si>
  <si>
    <t>ЖИЛИЩНО-КОММУНАЛЬНОЕ ХОЗЯЙСТВО</t>
  </si>
  <si>
    <t>0500</t>
  </si>
  <si>
    <t>Коммунальное хозяйство</t>
  </si>
  <si>
    <t>0503</t>
  </si>
  <si>
    <t>ОБРАЗОВАНИЕ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</si>
  <si>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</si>
  <si>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</si>
  <si>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</si>
  <si>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11 0 00 00000</t>
  </si>
  <si>
    <t xml:space="preserve">0000 </t>
  </si>
  <si>
    <t>11 1 00 00000</t>
  </si>
  <si>
    <t>1001</t>
  </si>
  <si>
    <t>11 1 01 00000</t>
  </si>
  <si>
    <t>11 1 01 01300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</si>
  <si>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</si>
  <si>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</si>
  <si>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</si>
  <si>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</si>
  <si>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11 2 00 00000</t>
  </si>
  <si>
    <t>1003</t>
  </si>
  <si>
    <t>11 2 01 01500</t>
  </si>
  <si>
    <t xml:space="preserve">Социальное обеспечение и иные выплаты населению </t>
  </si>
  <si>
    <t>Иные выплаты населению</t>
  </si>
  <si>
    <t>12 0 00 00000</t>
  </si>
  <si>
    <t>Основное меропритие "Предоставление государственной поддержки на приобретение жилья молодым семьям "</t>
  </si>
  <si>
    <t>320</t>
  </si>
  <si>
    <t>14 0 00 00000</t>
  </si>
  <si>
    <t>14 1 00 00000</t>
  </si>
  <si>
    <t>Основное мероприятие "Создание условий для содержания детей в муниципальных дошкольных образовательных учреждениях"</t>
  </si>
  <si>
    <t>14 1 01 00000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</si>
  <si>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</si>
  <si>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</si>
  <si>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</si>
  <si>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</si>
  <si>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</si>
  <si>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</si>
  <si>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14 1 02 00000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</si>
  <si>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</si>
  <si>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>14 1 02 21240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</si>
  <si>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</si>
  <si>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</si>
  <si>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14 2 00 00000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</si>
  <si>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</si>
  <si>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14 2 01 00000</t>
  </si>
  <si>
    <t>14 2 01 00300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</si>
  <si>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</si>
  <si>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</si>
  <si>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14 2 02 21280</t>
  </si>
  <si>
    <t>Подпрограмма «Развитие системы дополнительного образования детей»</t>
  </si>
  <si>
    <t>14 3 00 00000</t>
  </si>
  <si>
    <t>Основное мероприятие "Обеспечение деятельности учреждений дополнительного образования детей в сфере образования"</t>
  </si>
  <si>
    <t>14 3 01 00000</t>
  </si>
  <si>
    <t>Расходы на обеспечение деятельности (оказание услуг) муниципальных учреждений дополнительного образования детей</t>
  </si>
  <si>
    <t>14 3 01 00400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</si>
  <si>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</si>
  <si>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</si>
  <si>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</si>
  <si>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>14 5 01 00000</t>
  </si>
  <si>
    <t xml:space="preserve"> Расходы на выплаты по оплате труда работников органов местного самоуправления</t>
  </si>
  <si>
    <t>14 5 01 00110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</si>
  <si>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</si>
  <si>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</si>
  <si>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</si>
  <si>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</si>
  <si>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</si>
  <si>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14 5 01 00190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</si>
  <si>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</si>
  <si>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</si>
  <si>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14 5 02 00000</t>
  </si>
  <si>
    <t>Содержание централизованной бухгалтерии учреждений образования и методического кабинета</t>
  </si>
  <si>
    <t>14 5 02 00600</t>
  </si>
  <si>
    <t xml:space="preserve"> Подпрограмма "Прочие мероприятия в сфере образования"</t>
  </si>
  <si>
    <t>14 6 00 00000</t>
  </si>
  <si>
    <t>14 6 01 00000</t>
  </si>
  <si>
    <t>Расходы на финансирование прочих мероприятий в области образования</t>
  </si>
  <si>
    <t>14 6 01 00610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</si>
  <si>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</si>
  <si>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14 6 01 00650</t>
  </si>
  <si>
    <t>Основное мероприятие "Организация и проведение  школьных олимпиад"</t>
  </si>
  <si>
    <t>14 6 02 00000</t>
  </si>
  <si>
    <t>Расходы, связанные с проведением школьных олимпиад и иных состязаний творческо-образовательной направленности</t>
  </si>
  <si>
    <t>14 6 02 00660</t>
  </si>
  <si>
    <t xml:space="preserve">  Подпрограмма "Развитие системы отдыха и оздоровления детей"</t>
  </si>
  <si>
    <t>14 7 00 00000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</si>
  <si>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</si>
  <si>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14 7 01 00000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</si>
  <si>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</si>
  <si>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14 7 01 22270</t>
  </si>
  <si>
    <t xml:space="preserve">  СОЦИАЛЬНАЯ ПОЛИТИКА</t>
  </si>
  <si>
    <t>1000</t>
  </si>
  <si>
    <t>Социальное обеспечение населения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</si>
  <si>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</si>
  <si>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>14 8 01 00000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</si>
  <si>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</si>
  <si>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14 8 01 21650</t>
  </si>
  <si>
    <t>1004</t>
  </si>
  <si>
    <t>15 0 00 00000</t>
  </si>
  <si>
    <t>15 1 00 00000</t>
  </si>
  <si>
    <t>Основное мероприятие "Обеспечение деятельности учреждений дополнительного образования в сфере культуры"</t>
  </si>
  <si>
    <t>15 1 01 00000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</si>
  <si>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</si>
  <si>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>15 1 01 00400</t>
  </si>
  <si>
    <t xml:space="preserve">Подпрограмма "Развитие культурно-досуговой деятельности и народного художественного творчества" </t>
  </si>
  <si>
    <t>15 2 01 00000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</si>
  <si>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</si>
  <si>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</si>
  <si>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>15 2 01 00700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</si>
  <si>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</si>
  <si>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</si>
  <si>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15 2 01 22000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</si>
  <si>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</si>
  <si>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</si>
  <si>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</si>
  <si>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</si>
  <si>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15 2 02 00000</t>
  </si>
  <si>
    <t>Капитальный ремонт зданий муниципальных учреждений</t>
  </si>
  <si>
    <t>15 2 02 00705</t>
  </si>
  <si>
    <t>15 3 00 00000</t>
  </si>
  <si>
    <t>Основное мероприятие "Развитие библиотечного дела в МО - Ирафский  район"</t>
  </si>
  <si>
    <t>15 3 01 00000</t>
  </si>
  <si>
    <t>Расходы на функционирование муниципальных библиотек</t>
  </si>
  <si>
    <t>15 3 01 00710</t>
  </si>
  <si>
    <t>Основное мероприятие "Комплектование книжных фондов библиотек МО-Ирафский район"</t>
  </si>
  <si>
    <t>15 3 02 51440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</si>
  <si>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</si>
  <si>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</si>
  <si>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</si>
  <si>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</si>
  <si>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</si>
  <si>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</si>
  <si>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15 5 00 00000</t>
  </si>
  <si>
    <t>Основное мероприятие "Обеспечение функционирования органа управления культуры"</t>
  </si>
  <si>
    <t>15 5 01 00000</t>
  </si>
  <si>
    <t>15 5 01 00110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</si>
  <si>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</si>
  <si>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</si>
  <si>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</si>
  <si>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</si>
  <si>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15 5 01 00190</t>
  </si>
  <si>
    <t>15 5 02 00900</t>
  </si>
  <si>
    <t>Функционирование централизованной бухгалтерии</t>
  </si>
  <si>
    <t>Фонд  оплаты труда и страховые взносы</t>
  </si>
  <si>
    <t>ОБЩЕГОСУДАРСТВЕННЫЕ  ВОПРОСЫ</t>
  </si>
  <si>
    <t>0100</t>
  </si>
  <si>
    <t>Функционирование высшего должностного лица субъекта РФ  и муниципального образования</t>
  </si>
  <si>
    <t>0102</t>
  </si>
  <si>
    <t>Глава муниципального образования</t>
  </si>
  <si>
    <t>77 1 00 00000</t>
  </si>
  <si>
    <t>77 1 00 00110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</si>
  <si>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</si>
  <si>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</si>
  <si>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Аппарат Главы мунципального образования</t>
  </si>
  <si>
    <t>77 2 00 00110</t>
  </si>
  <si>
    <t>77 2 00 00190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</si>
  <si>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</si>
  <si>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</si>
  <si>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</si>
  <si>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</si>
  <si>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78 1 00 00110</t>
  </si>
  <si>
    <t>Администрация местного самоуправления</t>
  </si>
  <si>
    <t>78 2 00 00190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</si>
  <si>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</si>
  <si>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79 0 00 00000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</si>
  <si>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</si>
  <si>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</si>
  <si>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</si>
  <si>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79 1 00 00000</t>
  </si>
  <si>
    <t>79 1 00 00110</t>
  </si>
  <si>
    <t>79 1 00 00190</t>
  </si>
  <si>
    <t>79 2 00 00110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</si>
  <si>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</si>
  <si>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</si>
  <si>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</si>
  <si>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</si>
  <si>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</si>
  <si>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</si>
  <si>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</si>
  <si>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99 1 00 00000</t>
  </si>
  <si>
    <t>99 1 00 51180</t>
  </si>
  <si>
    <t>Субвенции</t>
  </si>
  <si>
    <t>530</t>
  </si>
  <si>
    <t>99 7 00 00000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</si>
  <si>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</si>
  <si>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</si>
  <si>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</si>
  <si>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</si>
  <si>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</si>
  <si>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</si>
  <si>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</si>
  <si>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</si>
  <si>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99 4 00 00000</t>
  </si>
  <si>
    <t>1202</t>
  </si>
  <si>
    <t>99 4 00 01800</t>
  </si>
  <si>
    <t>1300</t>
  </si>
  <si>
    <t>99 5 00 00000</t>
  </si>
  <si>
    <t>1301</t>
  </si>
  <si>
    <t>99 5 00 01900</t>
  </si>
  <si>
    <t>700</t>
  </si>
  <si>
    <t>730</t>
  </si>
  <si>
    <t>1400</t>
  </si>
  <si>
    <t>99 6 00 00000</t>
  </si>
  <si>
    <t>1401</t>
  </si>
  <si>
    <t>99 6 00 22720</t>
  </si>
  <si>
    <t>99 6 00 02000</t>
  </si>
  <si>
    <t>Межбюджетные трансферты</t>
  </si>
  <si>
    <t>500</t>
  </si>
  <si>
    <t>01 4 00 00000</t>
  </si>
  <si>
    <t>Профилактика наркомании и наркозависимости</t>
  </si>
  <si>
    <t>01 4 01 00000</t>
  </si>
  <si>
    <t>01 4 01 01100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</si>
  <si>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</si>
  <si>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</si>
  <si>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</si>
  <si>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</si>
  <si>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</si>
  <si>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</si>
  <si>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</si>
  <si>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</si>
  <si>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12 1 00 00000</t>
  </si>
  <si>
    <t>12 1 01 00000</t>
  </si>
  <si>
    <t>Улучшение жилищных условий молодых семей (за счет средств республиканского бюджета)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</si>
  <si>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</si>
  <si>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</si>
  <si>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</si>
  <si>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</si>
  <si>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</si>
  <si>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</si>
  <si>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</si>
  <si>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>14 5 00 00000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</si>
  <si>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</si>
  <si>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</si>
  <si>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</si>
  <si>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14 8 00 00000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</si>
  <si>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</si>
  <si>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</si>
  <si>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</si>
  <si>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</si>
  <si>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</si>
  <si>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</si>
  <si>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15 2 00 00000</t>
  </si>
  <si>
    <t xml:space="preserve">14 4 00 00000 </t>
  </si>
  <si>
    <t>Подпрограмма "Выявление и  поддержка одаренных детей"</t>
  </si>
  <si>
    <t>14 4 01 00000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</si>
  <si>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</si>
  <si>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</si>
  <si>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14 4 01 00420</t>
  </si>
  <si>
    <t>Другие вопросы в области национальной безопасности и правоохранительной деятельности</t>
  </si>
  <si>
    <t xml:space="preserve"> НАЦИОНАЛЬНАЯ БЕЗОПАСТНОСТЬ И ПРАВООХРАНИТЕЛЬНАЯ ДЕЯТЕЛЬНОСТЬ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</si>
  <si>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</si>
  <si>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</si>
  <si>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</si>
  <si>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</si>
  <si>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04 0 01 01700</t>
  </si>
  <si>
    <t>12 1 01 50200</t>
  </si>
  <si>
    <t>14 1 01 00200</t>
  </si>
  <si>
    <t>14 2 02 00000</t>
  </si>
  <si>
    <t>15 3 03 51460</t>
  </si>
  <si>
    <t>15 4 01 00000</t>
  </si>
  <si>
    <t>15 4 01 00800</t>
  </si>
  <si>
    <t>Обеспечение функционирования Главы и представительного органа муниципального образования</t>
  </si>
  <si>
    <t>78 0 00 00000</t>
  </si>
  <si>
    <t>77 3 00 00110</t>
  </si>
  <si>
    <t>78 1 00 00000</t>
  </si>
  <si>
    <t>77 3 00 00000</t>
  </si>
  <si>
    <t>77 0 00 00000</t>
  </si>
  <si>
    <t>77 2 00 00000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</si>
  <si>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</si>
  <si>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78 2 00 00000</t>
  </si>
  <si>
    <t>78 2 00 00110</t>
  </si>
  <si>
    <t>79 2 00 00000</t>
  </si>
  <si>
    <t>79 2 00 00190</t>
  </si>
  <si>
    <t>80 0 00 22740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</si>
  <si>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</si>
  <si>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</si>
  <si>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</si>
  <si>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</si>
  <si>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</si>
  <si>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</si>
  <si>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</si>
  <si>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</si>
  <si>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</si>
  <si>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</si>
  <si>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</si>
  <si>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</si>
  <si>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</si>
  <si>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</si>
  <si>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</si>
  <si>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</si>
  <si>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</si>
  <si>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</si>
  <si>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</si>
  <si>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</si>
  <si>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</si>
  <si>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</si>
  <si>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Иные непрограммные расходы</t>
  </si>
  <si>
    <t>99 9 00 00000</t>
  </si>
  <si>
    <t>99 7 00 00015</t>
  </si>
  <si>
    <t>Резервный фонд администрации местного самоуправления</t>
  </si>
  <si>
    <t xml:space="preserve">    Резервные фонды</t>
  </si>
  <si>
    <t xml:space="preserve">    Другие общегосударственные вопросы</t>
  </si>
  <si>
    <t>99 9 00 03610</t>
  </si>
  <si>
    <t>РАСХОДЫ НА СОДЕРЖАНИЕ ОРГАНОВ МЕСТНОГО САМОУПРАВЛЕНИЯ:</t>
  </si>
  <si>
    <t>ИТОГО РАСХОДЫ ПО МУНИЦИПАЛЬНЫМ ПРОГРАММАМ:</t>
  </si>
  <si>
    <t>ИТОГО РАСХОДЫ ПО НЕПРОГРАММНЫМ НАПРАВЛЕНИЯМ ДЕЯТЕЛЬНОСТИ (В ТОМ ЧИСЛЕ НА СОДЕРЖАНИЕ ОРГАНОВ МЕСТНОГО САМОУПРАВЛЕНИЯ):</t>
  </si>
  <si>
    <t>УСЛОВНО- УТВЕРЖДЕННЫЕ РАСХОДЫ:</t>
  </si>
  <si>
    <t>05 0 00 00000</t>
  </si>
  <si>
    <t>80 0 00 00000</t>
  </si>
  <si>
    <t>99 0 00 00000</t>
  </si>
  <si>
    <t>Обеспечение функционирования Контрольно-счетной палаты муниципального района Ирафский район</t>
  </si>
  <si>
    <t>Обеспечение проведения выборов и референдумов</t>
  </si>
  <si>
    <t>99 9 00 00010</t>
  </si>
  <si>
    <t>15 4 00 00000</t>
  </si>
  <si>
    <t>2023 год</t>
  </si>
  <si>
    <t>Поддержка отраслей культуры на поощрение работников культуры</t>
  </si>
  <si>
    <t>15 2 01 L5190</t>
  </si>
  <si>
    <t>15 2 01 L4670</t>
  </si>
  <si>
    <t>Поддержка отраслей культуры в части укрепления материально-технической базы учреждений культуры</t>
  </si>
  <si>
    <t>Основное мероприятие "Расходы, связанные с предупреждением и ликвидацией чрезвычайных ситуаций на территории муниципального образования"</t>
  </si>
  <si>
    <t xml:space="preserve">ВСЕГО РАСХОДОВ:   </t>
  </si>
  <si>
    <t>Сумма</t>
  </si>
  <si>
    <t>ПРИЛОЖЕНИЕ 7</t>
  </si>
  <si>
    <t>тысяч рублей</t>
  </si>
  <si>
    <t>0500126750</t>
  </si>
  <si>
    <t>12 1 01 L4970</t>
  </si>
  <si>
    <t>Предоставление государственной поддержки на приобретение жилья гражданам, проживающим и работающим в сельской местности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</si>
  <si>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</si>
  <si>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01 102 000 00</t>
  </si>
  <si>
    <t xml:space="preserve"> </t>
  </si>
  <si>
    <t>2024 год</t>
  </si>
  <si>
    <t>Распределение бюджетных ассигнований по целевым статьям (муниципальным программам муниципального образования ирафский район), разделам, подразделам, группам и подгруппам видов расходов классификации расходов районного бюджета муниципального образования Ирафский район на 2023 год и на плановый период 2024 и 2025 годов</t>
  </si>
  <si>
    <t>Муниципальная программа «Обеспечениемероприятий гражданской обороны, предупреждения и ликвидации последствий ЧС на территории МО Ирафский район РСО-Алания</t>
  </si>
  <si>
    <t>Подпрограмма "Развитие единой дежурно-диспетчерской службы Ирафского района"</t>
  </si>
  <si>
    <t>Подпрограмма "Снижение рисков и смягчениепоследствий чрезвычайныхситуаций природного и техногенного характера на территории  МО Ирафский  район РСО-Алания" на 2023-2025гг</t>
  </si>
  <si>
    <t>01 1 00 0000</t>
  </si>
  <si>
    <t>Мероприятие "Обеспечение мероприятий по  выполнению противопожарных мероприятий в культурно-досуговых учреждениях"</t>
  </si>
  <si>
    <t>Мероприятие "Обеспечение мероприятий по  выполнению противопожарных мероприятий в библиотечной  системе"</t>
  </si>
  <si>
    <t>09100  00000</t>
  </si>
  <si>
    <t>Расходы  на уличное освещение</t>
  </si>
  <si>
    <t>09103  00100</t>
  </si>
  <si>
    <t xml:space="preserve">Муниципальная программа «Противодействие экстремизму и профилактика терроризма  на территории муниципального образования Ирафский район РСО-Алания на 2021-2023 годы» </t>
  </si>
  <si>
    <t>Муниципальная программа "Комплексные меры по профилактике  незаконного потребления наркотических средств, психотропных веществ, наркомании и незаконного оборота наркотических среств на территории МО Ирафский район на 2021-2023гг."</t>
  </si>
  <si>
    <t>Муниципальная программа "Развитие физической культуры  и спорта на территории МО Ирафский район РСО-Алания на 2019-2024 годы"</t>
  </si>
  <si>
    <t>Муниципальная программа  "Социальная поддержка населения в муниципальном образовании Ирафский  район РСО-Алания на 2023-2027 годы"</t>
  </si>
  <si>
    <t>Муниципальная программа  " ПоддержкаСоциально-ориентированных некоммерческих организаций  в муниципальном образовании Ирафский  район РСО-Алания на 2019-2024 годы"</t>
  </si>
  <si>
    <t>15 6 00 00000</t>
  </si>
  <si>
    <t>15 6 01 00000</t>
  </si>
  <si>
    <t>=</t>
  </si>
  <si>
    <t>Муниципальная программа  "Эффективное использование и распоряжегние муниципальным имуществом и земельными ресурсами муниципального МО Ирафский районРС_Алания на 2019-2024гг."</t>
  </si>
  <si>
    <t>Подпрограмма "Эффективное использование и распоряжегние муниципальным имуществом муниципального МО Ирафский районРС_Алания на 2019-2024гг."</t>
  </si>
  <si>
    <t>01 1 01 00000</t>
  </si>
  <si>
    <t>Подпрограмма "Эффективное использование и распоряжение земельными ресурсами муниципального МО Ирафский районРС_Алания на 2019-2024гг."</t>
  </si>
  <si>
    <t>Основное мероприятие  ""Эффективное использование и распоряжение муниципальным имуществом муниципального МО Ирафский районРС_Алания на 2019-2024гг.</t>
  </si>
  <si>
    <t>Основное мероприятие  ""Эффективное использование и распоряжение земельными ресурсами муниципального МО Ирафский районРС_Алания на 2019-2024гг.</t>
  </si>
  <si>
    <t>Основное мероприятие "Поддержка социально-ориентированных некоммерческих организаций в Ирафском районе РСО-Алания"</t>
  </si>
  <si>
    <t>Субсидии на поддержку социально-ориентированных некоммерческих организаций в Ирафском районе РСО-Алания"</t>
  </si>
  <si>
    <t>2025 год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</si>
  <si>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</si>
  <si>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</si>
  <si>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</si>
  <si>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07 0 00 00000</t>
  </si>
  <si>
    <t>07 0 01 00000</t>
  </si>
  <si>
    <t>07 0 01 00070</t>
  </si>
  <si>
    <t>Основное мероприятие "Обеспечение мероприятий по противопожарной безопасности в муниципальных  организациях"</t>
  </si>
  <si>
    <t>09 2 00 00000</t>
  </si>
  <si>
    <t>Основное мероприятие "Формирование современной городской среды"</t>
  </si>
  <si>
    <t>09 2 01 00000</t>
  </si>
  <si>
    <t>Расходы по мероприятиям формирования современной городской среды</t>
  </si>
  <si>
    <t>09 2 01 L5550</t>
  </si>
  <si>
    <t>Благоустройство</t>
  </si>
  <si>
    <t>Муниципальная программа  "Формирование современной городской среды на территории муниципального образованияИрафский раон на 2019-2024 годы"</t>
  </si>
  <si>
    <t xml:space="preserve"> к решению Собрания представителей МО Ирафский  район "О районном бюджете муниципального образования Ирафский район на 2023 год и на плановый период 2024 и 2025годов"</t>
  </si>
  <si>
    <t>Муниципальная программа "Развитие молодежной политики  на территории МО Ирафский район РСО-Алания на 2019-2024 годы"</t>
  </si>
  <si>
    <t>Основное мероприятие "Гражданское, патриотическое воспитание и содействие самоорганизация молодежи"</t>
  </si>
  <si>
    <t>Прочие мероприятия в области молодежной политики</t>
  </si>
  <si>
    <t>04 0 01 01800</t>
  </si>
  <si>
    <t>Муниципальная программа  "Противодействие коррупции вмуниципальном образовании  Ирафский район РСО-Алания на 2019-2024гг."</t>
  </si>
  <si>
    <t xml:space="preserve">Основное мероприятие "Внедрение антикоррупционных механизмов в рамках реализации государственной антикоррупционной политики и основных направлений совершенствования этой работы"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</si>
</sst>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dd\.mm\.yyyy"/>
  </numFmts>
  <fonts count="58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</font>
    <font>
      <sz val="12"/>
      <color indexed="8"/>
      <name val="Times New Roman CY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70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20" fillId="5" borderId="0" applyNumberFormat="0" applyBorder="0" applyAlignment="0" applyProtection="0"/>
    <xf numFmtId="0" fontId="7" fillId="0" borderId="0"/>
    <xf numFmtId="0" fontId="12" fillId="15" borderId="1" applyNumberFormat="0" applyAlignment="0" applyProtection="0"/>
    <xf numFmtId="0" fontId="17" fillId="16" borderId="2" applyNumberFormat="0" applyAlignment="0" applyProtection="0"/>
    <xf numFmtId="0" fontId="7" fillId="0" borderId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9" borderId="1" applyNumberFormat="0" applyAlignment="0" applyProtection="0"/>
    <xf numFmtId="0" fontId="22" fillId="0" borderId="5" applyNumberFormat="0" applyFill="0" applyAlignment="0" applyProtection="0"/>
    <xf numFmtId="0" fontId="19" fillId="12" borderId="0" applyNumberFormat="0" applyBorder="0" applyAlignment="0" applyProtection="0"/>
    <xf numFmtId="0" fontId="7" fillId="3" borderId="6" applyNumberFormat="0" applyFont="0" applyAlignment="0" applyProtection="0"/>
    <xf numFmtId="0" fontId="11" fillId="15" borderId="7" applyNumberFormat="0" applyAlignment="0" applyProtection="0"/>
    <xf numFmtId="164" fontId="5" fillId="12" borderId="8">
      <alignment horizontal="right" vertical="top" shrinkToFit="1"/>
    </xf>
    <xf numFmtId="164" fontId="5" fillId="12" borderId="9">
      <alignment horizontal="right" vertical="top" shrinkToFit="1"/>
    </xf>
    <xf numFmtId="164" fontId="38" fillId="22" borderId="16">
      <alignment horizontal="right" vertical="top" shrinkToFit="1"/>
    </xf>
    <xf numFmtId="164" fontId="25" fillId="12" borderId="8">
      <alignment horizontal="right" vertical="top" shrinkToFit="1"/>
    </xf>
    <xf numFmtId="164" fontId="38" fillId="23" borderId="16">
      <alignment horizontal="right" vertical="top" shrinkToFit="1"/>
    </xf>
    <xf numFmtId="164" fontId="38" fillId="22" borderId="27">
      <alignment horizontal="right" vertical="top" shrinkToFit="1"/>
    </xf>
    <xf numFmtId="164" fontId="25" fillId="12" borderId="9">
      <alignment horizontal="right" vertical="top" shrinkToFit="1"/>
    </xf>
    <xf numFmtId="164" fontId="38" fillId="23" borderId="27">
      <alignment horizontal="right" vertical="top" shrinkToFit="1"/>
    </xf>
    <xf numFmtId="164" fontId="6" fillId="0" borderId="9">
      <alignment horizontal="right" vertical="top" shrinkToFit="1"/>
    </xf>
    <xf numFmtId="0" fontId="27" fillId="0" borderId="0"/>
    <xf numFmtId="0" fontId="39" fillId="0" borderId="0"/>
    <xf numFmtId="0" fontId="27" fillId="0" borderId="0"/>
    <xf numFmtId="0" fontId="39" fillId="0" borderId="0"/>
    <xf numFmtId="0" fontId="18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7" fillId="0" borderId="0"/>
    <xf numFmtId="0" fontId="23" fillId="0" borderId="0" applyNumberFormat="0" applyFill="0" applyBorder="0" applyAlignment="0" applyProtection="0"/>
    <xf numFmtId="4" fontId="28" fillId="0" borderId="12">
      <alignment horizontal="right"/>
    </xf>
    <xf numFmtId="0" fontId="28" fillId="0" borderId="13">
      <alignment horizontal="left" wrapText="1"/>
    </xf>
    <xf numFmtId="0" fontId="29" fillId="0" borderId="14">
      <alignment horizontal="left" wrapText="1"/>
    </xf>
    <xf numFmtId="0" fontId="28" fillId="0" borderId="15">
      <alignment horizontal="left" wrapText="1" indent="2"/>
    </xf>
    <xf numFmtId="0" fontId="30" fillId="0" borderId="16"/>
    <xf numFmtId="0" fontId="28" fillId="0" borderId="17"/>
    <xf numFmtId="0" fontId="30" fillId="0" borderId="17"/>
    <xf numFmtId="0" fontId="29" fillId="0" borderId="17"/>
    <xf numFmtId="0" fontId="28" fillId="0" borderId="18">
      <alignment horizontal="left" wrapText="1"/>
    </xf>
    <xf numFmtId="0" fontId="28" fillId="0" borderId="19">
      <alignment horizontal="left" wrapText="1" indent="1"/>
    </xf>
    <xf numFmtId="0" fontId="28" fillId="0" borderId="18">
      <alignment horizontal="left" wrapText="1" indent="2"/>
    </xf>
    <xf numFmtId="0" fontId="28" fillId="0" borderId="20">
      <alignment horizontal="left" wrapText="1" indent="2"/>
    </xf>
    <xf numFmtId="0" fontId="28" fillId="0" borderId="0">
      <alignment horizontal="center" wrapText="1"/>
    </xf>
    <xf numFmtId="49" fontId="28" fillId="0" borderId="17">
      <alignment horizontal="left"/>
    </xf>
    <xf numFmtId="49" fontId="28" fillId="0" borderId="21">
      <alignment horizontal="center" wrapText="1"/>
    </xf>
    <xf numFmtId="49" fontId="28" fillId="0" borderId="21">
      <alignment horizontal="center" shrinkToFit="1"/>
    </xf>
    <xf numFmtId="0" fontId="29" fillId="0" borderId="0">
      <alignment horizontal="center"/>
    </xf>
    <xf numFmtId="49" fontId="28" fillId="0" borderId="22">
      <alignment horizontal="center" shrinkToFit="1"/>
    </xf>
    <xf numFmtId="0" fontId="28" fillId="0" borderId="23">
      <alignment horizontal="left" wrapText="1"/>
    </xf>
    <xf numFmtId="0" fontId="28" fillId="0" borderId="13">
      <alignment horizontal="left" wrapText="1" indent="1"/>
    </xf>
    <xf numFmtId="0" fontId="28" fillId="0" borderId="23">
      <alignment horizontal="left" wrapText="1" indent="2"/>
    </xf>
    <xf numFmtId="0" fontId="28" fillId="0" borderId="13">
      <alignment horizontal="left" wrapText="1" indent="2"/>
    </xf>
    <xf numFmtId="0" fontId="30" fillId="0" borderId="24"/>
    <xf numFmtId="0" fontId="30" fillId="0" borderId="25"/>
    <xf numFmtId="0" fontId="29" fillId="0" borderId="26">
      <alignment horizontal="center" vertical="center" textRotation="90" wrapText="1"/>
    </xf>
    <xf numFmtId="0" fontId="29" fillId="0" borderId="16">
      <alignment horizontal="center" vertical="center" textRotation="90" wrapText="1"/>
    </xf>
    <xf numFmtId="0" fontId="28" fillId="0" borderId="0">
      <alignment vertical="center"/>
    </xf>
    <xf numFmtId="0" fontId="29" fillId="0" borderId="17">
      <alignment horizontal="center" vertical="center" textRotation="90" wrapText="1"/>
    </xf>
    <xf numFmtId="0" fontId="29" fillId="0" borderId="16">
      <alignment horizontal="center" vertical="center" textRotation="90"/>
    </xf>
    <xf numFmtId="0" fontId="29" fillId="0" borderId="17">
      <alignment horizontal="center" vertical="center" textRotation="90"/>
    </xf>
    <xf numFmtId="0" fontId="29" fillId="0" borderId="26">
      <alignment horizontal="center" vertical="center" textRotation="90"/>
    </xf>
    <xf numFmtId="0" fontId="29" fillId="0" borderId="27">
      <alignment horizontal="center" vertical="center" textRotation="90"/>
    </xf>
    <xf numFmtId="0" fontId="31" fillId="0" borderId="17">
      <alignment wrapText="1"/>
    </xf>
    <xf numFmtId="0" fontId="31" fillId="0" borderId="16">
      <alignment wrapText="1"/>
    </xf>
    <xf numFmtId="0" fontId="28" fillId="0" borderId="27">
      <alignment horizontal="center" vertical="top" wrapText="1"/>
    </xf>
    <xf numFmtId="0" fontId="29" fillId="0" borderId="28"/>
    <xf numFmtId="49" fontId="32" fillId="0" borderId="29">
      <alignment horizontal="left" vertical="center" wrapText="1"/>
    </xf>
    <xf numFmtId="49" fontId="28" fillId="0" borderId="30">
      <alignment horizontal="left" vertical="center" wrapText="1" indent="2"/>
    </xf>
    <xf numFmtId="49" fontId="28" fillId="0" borderId="20">
      <alignment horizontal="left" vertical="center" wrapText="1" indent="3"/>
    </xf>
    <xf numFmtId="49" fontId="28" fillId="0" borderId="29">
      <alignment horizontal="left" vertical="center" wrapText="1" indent="3"/>
    </xf>
    <xf numFmtId="49" fontId="28" fillId="0" borderId="31">
      <alignment horizontal="left" vertical="center" wrapText="1" indent="3"/>
    </xf>
    <xf numFmtId="0" fontId="32" fillId="0" borderId="28">
      <alignment horizontal="left" vertical="center" wrapText="1"/>
    </xf>
    <xf numFmtId="49" fontId="28" fillId="0" borderId="16">
      <alignment horizontal="left" vertical="center" wrapText="1" indent="3"/>
    </xf>
    <xf numFmtId="49" fontId="28" fillId="0" borderId="0">
      <alignment horizontal="left" vertical="center" wrapText="1" indent="3"/>
    </xf>
    <xf numFmtId="49" fontId="28" fillId="0" borderId="17">
      <alignment horizontal="left" vertical="center" wrapText="1" indent="3"/>
    </xf>
    <xf numFmtId="49" fontId="32" fillId="0" borderId="28">
      <alignment horizontal="left" vertical="center" wrapText="1"/>
    </xf>
    <xf numFmtId="0" fontId="28" fillId="0" borderId="29">
      <alignment horizontal="left" vertical="center" wrapText="1"/>
    </xf>
    <xf numFmtId="0" fontId="28" fillId="0" borderId="31">
      <alignment horizontal="left" vertical="center" wrapText="1"/>
    </xf>
    <xf numFmtId="49" fontId="28" fillId="0" borderId="29">
      <alignment horizontal="left" vertical="center" wrapText="1"/>
    </xf>
    <xf numFmtId="49" fontId="28" fillId="0" borderId="31">
      <alignment horizontal="left" vertical="center" wrapText="1"/>
    </xf>
    <xf numFmtId="49" fontId="29" fillId="0" borderId="32">
      <alignment horizontal="center"/>
    </xf>
    <xf numFmtId="49" fontId="29" fillId="0" borderId="33">
      <alignment horizontal="center" vertical="center" wrapText="1"/>
    </xf>
    <xf numFmtId="49" fontId="28" fillId="0" borderId="34">
      <alignment horizontal="center" vertical="center" wrapText="1"/>
    </xf>
    <xf numFmtId="49" fontId="28" fillId="0" borderId="21">
      <alignment horizontal="center" vertical="center" wrapText="1"/>
    </xf>
    <xf numFmtId="49" fontId="28" fillId="0" borderId="33">
      <alignment horizontal="center" vertical="center" wrapText="1"/>
    </xf>
    <xf numFmtId="49" fontId="28" fillId="0" borderId="35">
      <alignment horizontal="center" vertical="center" wrapText="1"/>
    </xf>
    <xf numFmtId="49" fontId="28" fillId="0" borderId="36">
      <alignment horizontal="center" vertical="center" wrapText="1"/>
    </xf>
    <xf numFmtId="49" fontId="28" fillId="0" borderId="0">
      <alignment horizontal="center" vertical="center" wrapText="1"/>
    </xf>
    <xf numFmtId="49" fontId="28" fillId="0" borderId="17">
      <alignment horizontal="center" vertical="center" wrapText="1"/>
    </xf>
    <xf numFmtId="49" fontId="29" fillId="0" borderId="32">
      <alignment horizontal="center" vertical="center" wrapText="1"/>
    </xf>
    <xf numFmtId="0" fontId="29" fillId="0" borderId="32">
      <alignment horizontal="center" vertical="center"/>
    </xf>
    <xf numFmtId="0" fontId="28" fillId="0" borderId="34">
      <alignment horizontal="center" vertical="center"/>
    </xf>
    <xf numFmtId="0" fontId="28" fillId="0" borderId="21">
      <alignment horizontal="center" vertical="center"/>
    </xf>
    <xf numFmtId="0" fontId="28" fillId="0" borderId="33">
      <alignment horizontal="center" vertical="center"/>
    </xf>
    <xf numFmtId="0" fontId="29" fillId="0" borderId="33">
      <alignment horizontal="center" vertical="center"/>
    </xf>
    <xf numFmtId="0" fontId="28" fillId="0" borderId="35">
      <alignment horizontal="center" vertical="center"/>
    </xf>
    <xf numFmtId="49" fontId="29" fillId="0" borderId="32">
      <alignment horizontal="center" vertical="center"/>
    </xf>
    <xf numFmtId="49" fontId="28" fillId="0" borderId="34">
      <alignment horizontal="center" vertical="center"/>
    </xf>
    <xf numFmtId="49" fontId="28" fillId="0" borderId="21">
      <alignment horizontal="center" vertical="center"/>
    </xf>
    <xf numFmtId="49" fontId="28" fillId="0" borderId="33">
      <alignment horizontal="center" vertical="center"/>
    </xf>
    <xf numFmtId="49" fontId="28" fillId="0" borderId="35">
      <alignment horizontal="center" vertical="center"/>
    </xf>
    <xf numFmtId="49" fontId="28" fillId="0" borderId="27">
      <alignment horizontal="center" vertical="top" wrapText="1"/>
    </xf>
    <xf numFmtId="0" fontId="28" fillId="0" borderId="24"/>
    <xf numFmtId="4" fontId="28" fillId="0" borderId="37">
      <alignment horizontal="right"/>
    </xf>
    <xf numFmtId="4" fontId="28" fillId="0" borderId="36">
      <alignment horizontal="right"/>
    </xf>
    <xf numFmtId="4" fontId="28" fillId="0" borderId="0">
      <alignment horizontal="right" shrinkToFit="1"/>
    </xf>
    <xf numFmtId="4" fontId="28" fillId="0" borderId="17">
      <alignment horizontal="right"/>
    </xf>
    <xf numFmtId="49" fontId="28" fillId="0" borderId="17">
      <alignment horizontal="center"/>
    </xf>
    <xf numFmtId="0" fontId="28" fillId="0" borderId="16">
      <alignment horizontal="center"/>
    </xf>
    <xf numFmtId="0" fontId="28" fillId="0" borderId="16"/>
    <xf numFmtId="0" fontId="28" fillId="0" borderId="17">
      <alignment horizontal="center"/>
    </xf>
    <xf numFmtId="49" fontId="28" fillId="0" borderId="16">
      <alignment horizontal="center"/>
    </xf>
    <xf numFmtId="49" fontId="28" fillId="0" borderId="0">
      <alignment horizontal="left"/>
    </xf>
    <xf numFmtId="4" fontId="28" fillId="0" borderId="24">
      <alignment horizontal="right"/>
    </xf>
    <xf numFmtId="0" fontId="28" fillId="0" borderId="27">
      <alignment horizontal="center" vertical="top"/>
    </xf>
    <xf numFmtId="4" fontId="28" fillId="0" borderId="25">
      <alignment horizontal="right"/>
    </xf>
    <xf numFmtId="4" fontId="28" fillId="0" borderId="38">
      <alignment horizontal="right"/>
    </xf>
    <xf numFmtId="0" fontId="28" fillId="0" borderId="25"/>
    <xf numFmtId="0" fontId="31" fillId="0" borderId="27">
      <alignment wrapText="1"/>
    </xf>
    <xf numFmtId="0" fontId="27" fillId="0" borderId="39"/>
    <xf numFmtId="0" fontId="30" fillId="20" borderId="0"/>
    <xf numFmtId="0" fontId="39" fillId="20" borderId="0"/>
    <xf numFmtId="0" fontId="29" fillId="0" borderId="0"/>
    <xf numFmtId="0" fontId="39" fillId="0" borderId="0">
      <alignment wrapText="1"/>
    </xf>
    <xf numFmtId="0" fontId="33" fillId="0" borderId="0"/>
    <xf numFmtId="0" fontId="39" fillId="0" borderId="0"/>
    <xf numFmtId="0" fontId="28" fillId="0" borderId="0">
      <alignment horizontal="left"/>
    </xf>
    <xf numFmtId="0" fontId="40" fillId="0" borderId="0">
      <alignment horizontal="center"/>
    </xf>
    <xf numFmtId="0" fontId="28" fillId="0" borderId="0"/>
    <xf numFmtId="0" fontId="39" fillId="0" borderId="0">
      <alignment horizontal="right"/>
    </xf>
    <xf numFmtId="0" fontId="27" fillId="0" borderId="0"/>
    <xf numFmtId="0" fontId="39" fillId="20" borderId="17"/>
    <xf numFmtId="0" fontId="30" fillId="0" borderId="0"/>
    <xf numFmtId="0" fontId="39" fillId="0" borderId="27">
      <alignment horizontal="center" vertical="center" wrapText="1"/>
    </xf>
    <xf numFmtId="49" fontId="28" fillId="0" borderId="27">
      <alignment horizontal="center" vertical="center" wrapText="1"/>
    </xf>
    <xf numFmtId="0" fontId="39" fillId="20" borderId="16"/>
    <xf numFmtId="0" fontId="28" fillId="0" borderId="40">
      <alignment horizontal="left" wrapText="1"/>
    </xf>
    <xf numFmtId="0" fontId="39" fillId="20" borderId="0">
      <alignment shrinkToFit="1"/>
    </xf>
    <xf numFmtId="0" fontId="28" fillId="0" borderId="18">
      <alignment horizontal="left" wrapText="1" indent="1"/>
    </xf>
    <xf numFmtId="0" fontId="38" fillId="0" borderId="16">
      <alignment horizontal="right"/>
    </xf>
    <xf numFmtId="0" fontId="28" fillId="0" borderId="41">
      <alignment horizontal="left" wrapText="1" indent="2"/>
    </xf>
    <xf numFmtId="4" fontId="38" fillId="22" borderId="16">
      <alignment horizontal="right" vertical="top" shrinkToFit="1"/>
    </xf>
    <xf numFmtId="0" fontId="27" fillId="0" borderId="0"/>
    <xf numFmtId="4" fontId="38" fillId="23" borderId="16">
      <alignment horizontal="right" vertical="top" shrinkToFit="1"/>
    </xf>
    <xf numFmtId="0" fontId="5" fillId="0" borderId="9">
      <alignment vertical="top" wrapText="1"/>
    </xf>
    <xf numFmtId="0" fontId="34" fillId="0" borderId="0">
      <alignment horizontal="center" vertical="top"/>
    </xf>
    <xf numFmtId="0" fontId="39" fillId="0" borderId="0">
      <alignment horizontal="left" wrapText="1"/>
    </xf>
    <xf numFmtId="49" fontId="6" fillId="0" borderId="9">
      <alignment horizontal="center" vertical="top" shrinkToFit="1"/>
    </xf>
    <xf numFmtId="0" fontId="28" fillId="0" borderId="16">
      <alignment horizontal="left"/>
    </xf>
    <xf numFmtId="0" fontId="25" fillId="0" borderId="9">
      <alignment vertical="top" wrapText="1"/>
    </xf>
    <xf numFmtId="0" fontId="38" fillId="0" borderId="27">
      <alignment vertical="top" wrapText="1"/>
    </xf>
    <xf numFmtId="164" fontId="5" fillId="18" borderId="9">
      <alignment horizontal="right" vertical="top" shrinkToFit="1"/>
    </xf>
    <xf numFmtId="49" fontId="28" fillId="0" borderId="32">
      <alignment horizontal="center" wrapText="1"/>
    </xf>
    <xf numFmtId="49" fontId="26" fillId="0" borderId="9">
      <alignment horizontal="center" vertical="top" shrinkToFit="1"/>
    </xf>
    <xf numFmtId="49" fontId="39" fillId="0" borderId="27">
      <alignment horizontal="center" vertical="top" shrinkToFit="1"/>
    </xf>
    <xf numFmtId="49" fontId="28" fillId="0" borderId="34">
      <alignment horizontal="center" wrapText="1"/>
    </xf>
    <xf numFmtId="4" fontId="38" fillId="22" borderId="27">
      <alignment horizontal="right" vertical="top" shrinkToFit="1"/>
    </xf>
    <xf numFmtId="49" fontId="28" fillId="0" borderId="33">
      <alignment horizontal="center"/>
    </xf>
    <xf numFmtId="4" fontId="38" fillId="23" borderId="27">
      <alignment horizontal="right" vertical="top" shrinkToFit="1"/>
    </xf>
    <xf numFmtId="0" fontId="30" fillId="0" borderId="0"/>
    <xf numFmtId="0" fontId="39" fillId="20" borderId="43"/>
    <xf numFmtId="0" fontId="28" fillId="0" borderId="36"/>
    <xf numFmtId="0" fontId="39" fillId="20" borderId="43">
      <alignment horizontal="center"/>
    </xf>
    <xf numFmtId="49" fontId="28" fillId="0" borderId="16"/>
    <xf numFmtId="4" fontId="38" fillId="0" borderId="27">
      <alignment horizontal="right" vertical="top" shrinkToFit="1"/>
    </xf>
    <xf numFmtId="49" fontId="28" fillId="0" borderId="0"/>
    <xf numFmtId="49" fontId="39" fillId="0" borderId="27">
      <alignment horizontal="left" vertical="top" wrapText="1" indent="2"/>
    </xf>
    <xf numFmtId="49" fontId="28" fillId="0" borderId="42">
      <alignment horizontal="center"/>
    </xf>
    <xf numFmtId="4" fontId="39" fillId="0" borderId="27">
      <alignment horizontal="right" vertical="top" shrinkToFit="1"/>
    </xf>
    <xf numFmtId="49" fontId="28" fillId="0" borderId="24">
      <alignment horizontal="center"/>
    </xf>
    <xf numFmtId="0" fontId="39" fillId="20" borderId="43">
      <alignment shrinkToFit="1"/>
    </xf>
    <xf numFmtId="49" fontId="28" fillId="0" borderId="27">
      <alignment horizontal="center"/>
    </xf>
    <xf numFmtId="0" fontId="39" fillId="20" borderId="16">
      <alignment horizontal="center"/>
    </xf>
    <xf numFmtId="49" fontId="28" fillId="0" borderId="37">
      <alignment horizontal="center" vertical="center" wrapText="1"/>
    </xf>
    <xf numFmtId="0" fontId="6" fillId="17" borderId="8">
      <alignment horizontal="center"/>
    </xf>
    <xf numFmtId="4" fontId="28" fillId="0" borderId="27">
      <alignment horizontal="right"/>
    </xf>
    <xf numFmtId="0" fontId="6" fillId="17" borderId="8">
      <alignment horizontal="left"/>
    </xf>
    <xf numFmtId="0" fontId="28" fillId="21" borderId="36"/>
    <xf numFmtId="0" fontId="28" fillId="21" borderId="0"/>
    <xf numFmtId="0" fontId="35" fillId="0" borderId="0">
      <alignment horizontal="center" wrapText="1"/>
    </xf>
    <xf numFmtId="0" fontId="28" fillId="0" borderId="0">
      <alignment horizontal="center"/>
    </xf>
    <xf numFmtId="0" fontId="28" fillId="0" borderId="17">
      <alignment wrapText="1"/>
    </xf>
    <xf numFmtId="49" fontId="4" fillId="0" borderId="9">
      <alignment horizontal="center"/>
    </xf>
    <xf numFmtId="0" fontId="28" fillId="0" borderId="43">
      <alignment wrapText="1"/>
    </xf>
    <xf numFmtId="49" fontId="4" fillId="0" borderId="9">
      <alignment horizontal="center"/>
    </xf>
    <xf numFmtId="0" fontId="36" fillId="0" borderId="44"/>
    <xf numFmtId="49" fontId="37" fillId="0" borderId="45">
      <alignment horizontal="right"/>
    </xf>
    <xf numFmtId="0" fontId="28" fillId="0" borderId="45">
      <alignment horizontal="right"/>
    </xf>
    <xf numFmtId="0" fontId="36" fillId="0" borderId="17"/>
    <xf numFmtId="0" fontId="27" fillId="0" borderId="36"/>
    <xf numFmtId="0" fontId="28" fillId="0" borderId="37">
      <alignment horizontal="center"/>
    </xf>
    <xf numFmtId="49" fontId="30" fillId="0" borderId="46">
      <alignment horizontal="center"/>
    </xf>
    <xf numFmtId="166" fontId="28" fillId="0" borderId="14">
      <alignment horizontal="center"/>
    </xf>
    <xf numFmtId="0" fontId="28" fillId="0" borderId="47">
      <alignment horizontal="center"/>
    </xf>
    <xf numFmtId="49" fontId="28" fillId="0" borderId="15">
      <alignment horizontal="center"/>
    </xf>
    <xf numFmtId="49" fontId="28" fillId="0" borderId="14">
      <alignment horizontal="center"/>
    </xf>
    <xf numFmtId="0" fontId="28" fillId="0" borderId="14">
      <alignment horizontal="center"/>
    </xf>
    <xf numFmtId="49" fontId="28" fillId="0" borderId="48">
      <alignment horizontal="center"/>
    </xf>
    <xf numFmtId="0" fontId="36" fillId="0" borderId="0"/>
    <xf numFmtId="0" fontId="30" fillId="0" borderId="49"/>
    <xf numFmtId="0" fontId="30" fillId="0" borderId="39"/>
    <xf numFmtId="4" fontId="28" fillId="0" borderId="41">
      <alignment horizontal="right"/>
    </xf>
    <xf numFmtId="49" fontId="28" fillId="0" borderId="25">
      <alignment horizontal="center"/>
    </xf>
    <xf numFmtId="0" fontId="28" fillId="0" borderId="50">
      <alignment horizontal="left" wrapText="1"/>
    </xf>
    <xf numFmtId="0" fontId="28" fillId="0" borderId="23">
      <alignment horizontal="left" wrapText="1" indent="1"/>
    </xf>
    <xf numFmtId="0" fontId="28" fillId="0" borderId="14">
      <alignment horizontal="left" wrapText="1" indent="2"/>
    </xf>
    <xf numFmtId="0" fontId="28" fillId="21" borderId="51"/>
    <xf numFmtId="0" fontId="35" fillId="0" borderId="0">
      <alignment horizontal="left" wrapText="1"/>
    </xf>
    <xf numFmtId="49" fontId="30" fillId="0" borderId="0"/>
    <xf numFmtId="0" fontId="28" fillId="0" borderId="0">
      <alignment horizontal="right"/>
    </xf>
    <xf numFmtId="49" fontId="28" fillId="0" borderId="0">
      <alignment horizontal="right"/>
    </xf>
    <xf numFmtId="0" fontId="28" fillId="0" borderId="0">
      <alignment horizontal="left" wrapText="1"/>
    </xf>
    <xf numFmtId="0" fontId="28" fillId="0" borderId="17">
      <alignment horizontal="left"/>
    </xf>
    <xf numFmtId="0" fontId="28" fillId="0" borderId="19">
      <alignment horizontal="left" wrapText="1"/>
    </xf>
    <xf numFmtId="0" fontId="28" fillId="0" borderId="43"/>
    <xf numFmtId="0" fontId="29" fillId="0" borderId="52">
      <alignment horizontal="left" wrapText="1"/>
    </xf>
    <xf numFmtId="0" fontId="28" fillId="0" borderId="53">
      <alignment horizontal="left" wrapText="1" indent="2"/>
    </xf>
    <xf numFmtId="49" fontId="28" fillId="0" borderId="0">
      <alignment horizontal="center" wrapText="1"/>
    </xf>
    <xf numFmtId="49" fontId="28" fillId="0" borderId="33">
      <alignment horizontal="center" wrapText="1"/>
    </xf>
    <xf numFmtId="0" fontId="28" fillId="0" borderId="54"/>
    <xf numFmtId="0" fontId="28" fillId="0" borderId="55">
      <alignment horizontal="center" wrapText="1"/>
    </xf>
    <xf numFmtId="49" fontId="28" fillId="0" borderId="21">
      <alignment horizontal="center"/>
    </xf>
    <xf numFmtId="0" fontId="30" fillId="0" borderId="36"/>
    <xf numFmtId="49" fontId="28" fillId="0" borderId="0">
      <alignment horizontal="center"/>
    </xf>
    <xf numFmtId="49" fontId="28" fillId="0" borderId="42">
      <alignment horizontal="center" wrapText="1"/>
    </xf>
    <xf numFmtId="49" fontId="28" fillId="0" borderId="56">
      <alignment horizontal="center" wrapText="1"/>
    </xf>
    <xf numFmtId="49" fontId="28" fillId="0" borderId="22">
      <alignment horizontal="center"/>
    </xf>
    <xf numFmtId="49" fontId="28" fillId="0" borderId="17"/>
    <xf numFmtId="4" fontId="28" fillId="0" borderId="22">
      <alignment horizontal="right"/>
    </xf>
    <xf numFmtId="4" fontId="28" fillId="0" borderId="42">
      <alignment horizontal="right"/>
    </xf>
    <xf numFmtId="4" fontId="28" fillId="0" borderId="53">
      <alignment horizontal="right"/>
    </xf>
    <xf numFmtId="49" fontId="28" fillId="0" borderId="41">
      <alignment horizontal="center"/>
    </xf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41" fillId="19" borderId="11" xfId="1" applyFont="1" applyFill="1" applyBorder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/>
    <xf numFmtId="0" fontId="44" fillId="0" borderId="0" xfId="0" applyFont="1"/>
    <xf numFmtId="0" fontId="44" fillId="0" borderId="0" xfId="0" applyFont="1" applyAlignment="1">
      <alignment horizontal="center"/>
    </xf>
    <xf numFmtId="0" fontId="43" fillId="0" borderId="0" xfId="158" applyNumberFormat="1" applyFont="1" applyBorder="1" applyAlignment="1" applyProtection="1">
      <alignment horizontal="right"/>
    </xf>
    <xf numFmtId="49" fontId="47" fillId="0" borderId="11" xfId="163" applyFont="1" applyFill="1" applyBorder="1" applyAlignment="1" applyProtection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8" fillId="24" borderId="11" xfId="1" applyFont="1" applyFill="1" applyBorder="1" applyAlignment="1">
      <alignment horizontal="left" wrapText="1"/>
    </xf>
    <xf numFmtId="49" fontId="41" fillId="24" borderId="11" xfId="1" applyNumberFormat="1" applyFont="1" applyFill="1" applyBorder="1" applyAlignment="1">
      <alignment horizontal="center" wrapText="1"/>
    </xf>
    <xf numFmtId="49" fontId="48" fillId="24" borderId="11" xfId="1" applyNumberFormat="1" applyFont="1" applyFill="1" applyBorder="1" applyAlignment="1">
      <alignment horizontal="center" wrapText="1"/>
    </xf>
    <xf numFmtId="164" fontId="41" fillId="24" borderId="11" xfId="1" applyNumberFormat="1" applyFont="1" applyFill="1" applyBorder="1" applyAlignment="1">
      <alignment horizontal="center" wrapText="1"/>
    </xf>
    <xf numFmtId="0" fontId="42" fillId="24" borderId="0" xfId="0" applyFont="1" applyFill="1"/>
    <xf numFmtId="0" fontId="43" fillId="24" borderId="11" xfId="1" applyFont="1" applyFill="1" applyBorder="1" applyAlignment="1">
      <alignment horizontal="left" wrapText="1"/>
    </xf>
    <xf numFmtId="49" fontId="46" fillId="24" borderId="11" xfId="1" applyNumberFormat="1" applyFont="1" applyFill="1" applyBorder="1" applyAlignment="1">
      <alignment horizontal="center" wrapText="1"/>
    </xf>
    <xf numFmtId="49" fontId="43" fillId="24" borderId="11" xfId="1" applyNumberFormat="1" applyFont="1" applyFill="1" applyBorder="1" applyAlignment="1">
      <alignment horizontal="center" wrapText="1"/>
    </xf>
    <xf numFmtId="164" fontId="46" fillId="24" borderId="11" xfId="1" applyNumberFormat="1" applyFont="1" applyFill="1" applyBorder="1" applyAlignment="1">
      <alignment horizontal="center" wrapText="1"/>
    </xf>
    <xf numFmtId="0" fontId="46" fillId="24" borderId="11" xfId="266" applyFont="1" applyFill="1" applyBorder="1" applyAlignment="1">
      <alignment horizontal="left" wrapText="1"/>
    </xf>
    <xf numFmtId="49" fontId="46" fillId="24" borderId="11" xfId="266" applyNumberFormat="1" applyFont="1" applyFill="1" applyBorder="1" applyAlignment="1">
      <alignment horizontal="center" wrapText="1"/>
    </xf>
    <xf numFmtId="164" fontId="46" fillId="24" borderId="11" xfId="266" applyNumberFormat="1" applyFont="1" applyFill="1" applyBorder="1" applyAlignment="1">
      <alignment horizontal="center" wrapText="1"/>
    </xf>
    <xf numFmtId="0" fontId="46" fillId="24" borderId="11" xfId="1" applyFont="1" applyFill="1" applyBorder="1" applyAlignment="1">
      <alignment horizontal="left" wrapText="1"/>
    </xf>
    <xf numFmtId="49" fontId="46" fillId="24" borderId="11" xfId="1" applyNumberFormat="1" applyFont="1" applyFill="1" applyBorder="1" applyAlignment="1" applyProtection="1">
      <alignment horizontal="center" wrapText="1"/>
      <protection locked="0"/>
    </xf>
    <xf numFmtId="164" fontId="46" fillId="0" borderId="11" xfId="262" applyNumberFormat="1" applyFont="1" applyBorder="1" applyAlignment="1" applyProtection="1">
      <alignment horizontal="center"/>
      <protection locked="0"/>
    </xf>
    <xf numFmtId="164" fontId="46" fillId="24" borderId="11" xfId="1" applyNumberFormat="1" applyFont="1" applyFill="1" applyBorder="1" applyAlignment="1">
      <alignment horizontal="center"/>
    </xf>
    <xf numFmtId="164" fontId="43" fillId="24" borderId="11" xfId="43" applyFont="1" applyFill="1" applyBorder="1" applyAlignment="1" applyProtection="1">
      <alignment horizontal="center" wrapText="1" shrinkToFit="1"/>
    </xf>
    <xf numFmtId="0" fontId="49" fillId="0" borderId="0" xfId="262" applyFont="1" applyProtection="1">
      <protection locked="0"/>
    </xf>
    <xf numFmtId="0" fontId="41" fillId="24" borderId="11" xfId="1" applyFont="1" applyFill="1" applyBorder="1" applyAlignment="1">
      <alignment horizontal="left" wrapText="1"/>
    </xf>
    <xf numFmtId="164" fontId="41" fillId="24" borderId="11" xfId="1" applyNumberFormat="1" applyFont="1" applyFill="1" applyBorder="1" applyAlignment="1">
      <alignment horizontal="center"/>
    </xf>
    <xf numFmtId="49" fontId="46" fillId="24" borderId="11" xfId="265" applyNumberFormat="1" applyFont="1" applyFill="1" applyBorder="1" applyAlignment="1">
      <alignment horizontal="center" wrapText="1" shrinkToFit="1"/>
    </xf>
    <xf numFmtId="0" fontId="46" fillId="24" borderId="11" xfId="265" applyFont="1" applyFill="1" applyBorder="1" applyAlignment="1">
      <alignment horizontal="left" wrapText="1"/>
    </xf>
    <xf numFmtId="49" fontId="46" fillId="24" borderId="11" xfId="264" applyNumberFormat="1" applyFont="1" applyFill="1" applyBorder="1" applyAlignment="1">
      <alignment horizontal="center" wrapText="1" shrinkToFit="1"/>
    </xf>
    <xf numFmtId="0" fontId="50" fillId="24" borderId="11" xfId="1" applyFont="1" applyFill="1" applyBorder="1" applyAlignment="1">
      <alignment horizontal="left" wrapText="1"/>
    </xf>
    <xf numFmtId="49" fontId="41" fillId="24" borderId="11" xfId="264" applyNumberFormat="1" applyFont="1" applyFill="1" applyBorder="1" applyAlignment="1">
      <alignment horizontal="center" wrapText="1" shrinkToFit="1"/>
    </xf>
    <xf numFmtId="0" fontId="46" fillId="24" borderId="11" xfId="264" applyFont="1" applyFill="1" applyBorder="1" applyAlignment="1">
      <alignment horizontal="left" wrapText="1"/>
    </xf>
    <xf numFmtId="49" fontId="43" fillId="24" borderId="11" xfId="1" applyNumberFormat="1" applyFont="1" applyFill="1" applyBorder="1" applyAlignment="1">
      <alignment horizontal="center" wrapText="1" shrinkToFit="1"/>
    </xf>
    <xf numFmtId="49" fontId="46" fillId="24" borderId="11" xfId="1" applyNumberFormat="1" applyFont="1" applyFill="1" applyBorder="1" applyAlignment="1">
      <alignment horizontal="left" wrapText="1"/>
    </xf>
    <xf numFmtId="0" fontId="41" fillId="24" borderId="11" xfId="1" applyFont="1" applyFill="1" applyBorder="1" applyAlignment="1">
      <alignment horizontal="center" wrapText="1"/>
    </xf>
    <xf numFmtId="164" fontId="41" fillId="24" borderId="11" xfId="266" applyNumberFormat="1" applyFont="1" applyFill="1" applyBorder="1" applyAlignment="1">
      <alignment horizontal="center" wrapText="1"/>
    </xf>
    <xf numFmtId="164" fontId="46" fillId="0" borderId="11" xfId="0" applyNumberFormat="1" applyFont="1" applyFill="1" applyBorder="1" applyAlignment="1">
      <alignment horizontal="center"/>
    </xf>
    <xf numFmtId="49" fontId="41" fillId="24" borderId="11" xfId="266" applyNumberFormat="1" applyFont="1" applyFill="1" applyBorder="1" applyAlignment="1">
      <alignment horizontal="center" wrapText="1"/>
    </xf>
    <xf numFmtId="49" fontId="41" fillId="24" borderId="11" xfId="1" applyNumberFormat="1" applyFont="1" applyFill="1" applyBorder="1" applyAlignment="1">
      <alignment horizontal="center"/>
    </xf>
    <xf numFmtId="49" fontId="46" fillId="24" borderId="11" xfId="1" applyNumberFormat="1" applyFont="1" applyFill="1" applyBorder="1" applyAlignment="1">
      <alignment horizontal="center"/>
    </xf>
    <xf numFmtId="164" fontId="41" fillId="24" borderId="11" xfId="264" applyNumberFormat="1" applyFont="1" applyFill="1" applyBorder="1" applyAlignment="1">
      <alignment horizontal="center" wrapText="1" shrinkToFit="1"/>
    </xf>
    <xf numFmtId="164" fontId="46" fillId="24" borderId="11" xfId="264" applyNumberFormat="1" applyFont="1" applyFill="1" applyBorder="1" applyAlignment="1">
      <alignment horizontal="center" wrapText="1" shrinkToFit="1"/>
    </xf>
    <xf numFmtId="0" fontId="43" fillId="24" borderId="11" xfId="175" applyNumberFormat="1" applyFont="1" applyFill="1" applyBorder="1" applyAlignment="1" applyProtection="1">
      <alignment horizontal="left" wrapText="1"/>
    </xf>
    <xf numFmtId="49" fontId="41" fillId="24" borderId="11" xfId="265" applyNumberFormat="1" applyFont="1" applyFill="1" applyBorder="1" applyAlignment="1">
      <alignment horizontal="center" wrapText="1" shrinkToFit="1"/>
    </xf>
    <xf numFmtId="0" fontId="46" fillId="24" borderId="11" xfId="1" applyFont="1" applyFill="1" applyBorder="1" applyAlignment="1">
      <alignment horizontal="center"/>
    </xf>
    <xf numFmtId="49" fontId="46" fillId="24" borderId="11" xfId="1" applyNumberFormat="1" applyFont="1" applyFill="1" applyBorder="1" applyAlignment="1">
      <alignment horizontal="center" wrapText="1" shrinkToFit="1"/>
    </xf>
    <xf numFmtId="0" fontId="41" fillId="24" borderId="11" xfId="265" applyFont="1" applyFill="1" applyBorder="1" applyAlignment="1">
      <alignment horizontal="left" wrapText="1"/>
    </xf>
    <xf numFmtId="0" fontId="48" fillId="24" borderId="11" xfId="1" applyNumberFormat="1" applyFont="1" applyFill="1" applyBorder="1" applyAlignment="1">
      <alignment horizontal="center" wrapText="1" shrinkToFit="1"/>
    </xf>
    <xf numFmtId="0" fontId="43" fillId="25" borderId="11" xfId="1" applyNumberFormat="1" applyFont="1" applyFill="1" applyBorder="1" applyAlignment="1">
      <alignment horizontal="left" wrapText="1"/>
    </xf>
    <xf numFmtId="0" fontId="43" fillId="24" borderId="11" xfId="1" applyNumberFormat="1" applyFont="1" applyFill="1" applyBorder="1" applyAlignment="1">
      <alignment horizontal="center" wrapText="1" shrinkToFit="1"/>
    </xf>
    <xf numFmtId="49" fontId="46" fillId="24" borderId="11" xfId="261" applyNumberFormat="1" applyFont="1" applyFill="1" applyBorder="1" applyAlignment="1">
      <alignment horizontal="center" wrapText="1" shrinkToFit="1"/>
    </xf>
    <xf numFmtId="164" fontId="48" fillId="24" borderId="11" xfId="1" applyNumberFormat="1" applyFont="1" applyFill="1" applyBorder="1" applyAlignment="1">
      <alignment horizontal="center" wrapText="1" shrinkToFit="1"/>
    </xf>
    <xf numFmtId="164" fontId="43" fillId="24" borderId="11" xfId="1" applyNumberFormat="1" applyFont="1" applyFill="1" applyBorder="1" applyAlignment="1">
      <alignment horizontal="center" wrapText="1" shrinkToFit="1"/>
    </xf>
    <xf numFmtId="0" fontId="43" fillId="24" borderId="11" xfId="173" applyNumberFormat="1" applyFont="1" applyFill="1" applyBorder="1" applyAlignment="1" applyProtection="1">
      <alignment horizontal="left" wrapText="1"/>
    </xf>
    <xf numFmtId="49" fontId="48" fillId="24" borderId="11" xfId="1" applyNumberFormat="1" applyFont="1" applyFill="1" applyBorder="1" applyAlignment="1">
      <alignment horizontal="center" wrapText="1" shrinkToFit="1"/>
    </xf>
    <xf numFmtId="0" fontId="41" fillId="24" borderId="11" xfId="1" applyFont="1" applyFill="1" applyBorder="1" applyAlignment="1">
      <alignment wrapText="1"/>
    </xf>
    <xf numFmtId="49" fontId="41" fillId="24" borderId="11" xfId="1" applyNumberFormat="1" applyFont="1" applyFill="1" applyBorder="1" applyAlignment="1">
      <alignment horizontal="center" vertical="top" wrapText="1"/>
    </xf>
    <xf numFmtId="49" fontId="43" fillId="24" borderId="11" xfId="1" applyNumberFormat="1" applyFont="1" applyFill="1" applyBorder="1" applyAlignment="1">
      <alignment horizontal="left" wrapText="1"/>
    </xf>
    <xf numFmtId="165" fontId="42" fillId="24" borderId="0" xfId="0" applyNumberFormat="1" applyFont="1" applyFill="1"/>
    <xf numFmtId="0" fontId="44" fillId="24" borderId="11" xfId="0" applyFont="1" applyFill="1" applyBorder="1" applyAlignment="1">
      <alignment horizontal="left" wrapText="1"/>
    </xf>
    <xf numFmtId="164" fontId="43" fillId="24" borderId="11" xfId="43" applyNumberFormat="1" applyFont="1" applyFill="1" applyBorder="1" applyAlignment="1" applyProtection="1">
      <alignment horizontal="center" wrapText="1" shrinkToFit="1"/>
    </xf>
    <xf numFmtId="164" fontId="42" fillId="24" borderId="0" xfId="0" applyNumberFormat="1" applyFont="1" applyFill="1"/>
    <xf numFmtId="49" fontId="43" fillId="24" borderId="11" xfId="0" applyNumberFormat="1" applyFont="1" applyFill="1" applyBorder="1" applyAlignment="1">
      <alignment horizontal="left" wrapText="1"/>
    </xf>
    <xf numFmtId="49" fontId="46" fillId="26" borderId="11" xfId="1" applyNumberFormat="1" applyFont="1" applyFill="1" applyBorder="1" applyAlignment="1">
      <alignment horizontal="center" wrapText="1"/>
    </xf>
    <xf numFmtId="164" fontId="46" fillId="26" borderId="11" xfId="1" applyNumberFormat="1" applyFont="1" applyFill="1" applyBorder="1" applyAlignment="1">
      <alignment horizontal="center"/>
    </xf>
    <xf numFmtId="0" fontId="41" fillId="19" borderId="11" xfId="1" applyFont="1" applyFill="1" applyBorder="1" applyAlignment="1">
      <alignment horizontal="left" wrapText="1"/>
    </xf>
    <xf numFmtId="49" fontId="41" fillId="19" borderId="11" xfId="1" applyNumberFormat="1" applyFont="1" applyFill="1" applyBorder="1" applyAlignment="1">
      <alignment horizontal="center" wrapText="1"/>
    </xf>
    <xf numFmtId="164" fontId="41" fillId="19" borderId="11" xfId="1" applyNumberFormat="1" applyFont="1" applyFill="1" applyBorder="1" applyAlignment="1">
      <alignment horizontal="center"/>
    </xf>
    <xf numFmtId="0" fontId="46" fillId="19" borderId="11" xfId="1" applyFont="1" applyFill="1" applyBorder="1" applyAlignment="1">
      <alignment horizontal="left" wrapText="1"/>
    </xf>
    <xf numFmtId="49" fontId="46" fillId="19" borderId="11" xfId="1" applyNumberFormat="1" applyFont="1" applyFill="1" applyBorder="1" applyAlignment="1">
      <alignment horizontal="center" wrapText="1"/>
    </xf>
    <xf numFmtId="164" fontId="46" fillId="19" borderId="11" xfId="1" applyNumberFormat="1" applyFont="1" applyFill="1" applyBorder="1" applyAlignment="1">
      <alignment horizontal="center"/>
    </xf>
    <xf numFmtId="164" fontId="44" fillId="0" borderId="0" xfId="0" applyNumberFormat="1" applyFont="1"/>
    <xf numFmtId="164" fontId="44" fillId="0" borderId="0" xfId="0" applyNumberFormat="1" applyFont="1" applyAlignment="1">
      <alignment horizontal="center"/>
    </xf>
    <xf numFmtId="164" fontId="42" fillId="0" borderId="0" xfId="0" applyNumberFormat="1" applyFont="1"/>
    <xf numFmtId="0" fontId="51" fillId="24" borderId="11" xfId="1" applyFont="1" applyFill="1" applyBorder="1" applyAlignment="1">
      <alignment horizontal="left" wrapText="1"/>
    </xf>
    <xf numFmtId="0" fontId="52" fillId="24" borderId="11" xfId="1" applyFont="1" applyFill="1" applyBorder="1" applyAlignment="1">
      <alignment horizontal="left" wrapText="1"/>
    </xf>
    <xf numFmtId="0" fontId="53" fillId="24" borderId="11" xfId="266" applyFont="1" applyFill="1" applyBorder="1" applyAlignment="1">
      <alignment horizontal="left" wrapText="1"/>
    </xf>
    <xf numFmtId="49" fontId="55" fillId="24" borderId="11" xfId="1" applyNumberFormat="1" applyFont="1" applyFill="1" applyBorder="1" applyAlignment="1">
      <alignment horizontal="center" wrapText="1"/>
    </xf>
    <xf numFmtId="0" fontId="54" fillId="24" borderId="11" xfId="1" applyFont="1" applyFill="1" applyBorder="1" applyAlignment="1">
      <alignment horizontal="left" wrapText="1"/>
    </xf>
    <xf numFmtId="164" fontId="54" fillId="0" borderId="11" xfId="0" applyNumberFormat="1" applyFont="1" applyFill="1" applyBorder="1" applyAlignment="1">
      <alignment horizontal="center"/>
    </xf>
    <xf numFmtId="0" fontId="56" fillId="24" borderId="11" xfId="1" applyFont="1" applyFill="1" applyBorder="1" applyAlignment="1">
      <alignment horizontal="left" wrapText="1"/>
    </xf>
    <xf numFmtId="0" fontId="53" fillId="24" borderId="11" xfId="1" applyFont="1" applyFill="1" applyBorder="1" applyAlignment="1">
      <alignment horizontal="left" wrapText="1"/>
    </xf>
    <xf numFmtId="0" fontId="41" fillId="24" borderId="11" xfId="266" applyFont="1" applyFill="1" applyBorder="1" applyAlignment="1">
      <alignment horizontal="left" wrapText="1"/>
    </xf>
    <xf numFmtId="164" fontId="57" fillId="24" borderId="11" xfId="1" applyNumberFormat="1" applyFont="1" applyFill="1" applyBorder="1" applyAlignment="1">
      <alignment horizontal="center"/>
    </xf>
    <xf numFmtId="164" fontId="52" fillId="24" borderId="11" xfId="43" applyFont="1" applyFill="1" applyBorder="1" applyAlignment="1" applyProtection="1">
      <alignment horizontal="center" wrapText="1" shrinkToFit="1"/>
    </xf>
    <xf numFmtId="164" fontId="53" fillId="24" borderId="11" xfId="262" applyNumberFormat="1" applyFont="1" applyFill="1" applyBorder="1" applyAlignment="1" applyProtection="1">
      <alignment horizontal="center"/>
      <protection locked="0"/>
    </xf>
    <xf numFmtId="49" fontId="41" fillId="24" borderId="11" xfId="1" applyNumberFormat="1" applyFont="1" applyFill="1" applyBorder="1" applyAlignment="1">
      <alignment horizontal="center" wrapText="1"/>
    </xf>
    <xf numFmtId="164" fontId="41" fillId="24" borderId="11" xfId="1" applyNumberFormat="1" applyFont="1" applyFill="1" applyBorder="1" applyAlignment="1">
      <alignment horizontal="center" wrapText="1"/>
    </xf>
    <xf numFmtId="49" fontId="46" fillId="24" borderId="11" xfId="1" applyNumberFormat="1" applyFont="1" applyFill="1" applyBorder="1" applyAlignment="1">
      <alignment horizontal="center" wrapText="1"/>
    </xf>
    <xf numFmtId="164" fontId="46" fillId="24" borderId="11" xfId="1" applyNumberFormat="1" applyFont="1" applyFill="1" applyBorder="1" applyAlignment="1">
      <alignment horizontal="center" wrapText="1"/>
    </xf>
    <xf numFmtId="0" fontId="46" fillId="24" borderId="11" xfId="266" applyFont="1" applyFill="1" applyBorder="1" applyAlignment="1">
      <alignment horizontal="left" wrapText="1"/>
    </xf>
    <xf numFmtId="49" fontId="46" fillId="24" borderId="11" xfId="266" applyNumberFormat="1" applyFont="1" applyFill="1" applyBorder="1" applyAlignment="1">
      <alignment horizontal="center" wrapText="1"/>
    </xf>
    <xf numFmtId="0" fontId="46" fillId="24" borderId="11" xfId="1" applyFont="1" applyFill="1" applyBorder="1" applyAlignment="1">
      <alignment horizontal="left" wrapText="1"/>
    </xf>
    <xf numFmtId="164" fontId="46" fillId="24" borderId="11" xfId="1" applyNumberFormat="1" applyFont="1" applyFill="1" applyBorder="1" applyAlignment="1">
      <alignment horizontal="center"/>
    </xf>
    <xf numFmtId="164" fontId="41" fillId="24" borderId="11" xfId="1" applyNumberFormat="1" applyFont="1" applyFill="1" applyBorder="1" applyAlignment="1">
      <alignment horizontal="center"/>
    </xf>
    <xf numFmtId="49" fontId="46" fillId="24" borderId="11" xfId="1" applyNumberFormat="1" applyFont="1" applyFill="1" applyBorder="1" applyAlignment="1">
      <alignment horizontal="left" wrapText="1"/>
    </xf>
    <xf numFmtId="164" fontId="46" fillId="0" borderId="11" xfId="0" applyNumberFormat="1" applyFont="1" applyFill="1" applyBorder="1" applyAlignment="1">
      <alignment horizontal="center"/>
    </xf>
    <xf numFmtId="49" fontId="41" fillId="24" borderId="11" xfId="1" applyNumberFormat="1" applyFont="1" applyFill="1" applyBorder="1" applyAlignment="1">
      <alignment horizontal="center"/>
    </xf>
    <xf numFmtId="49" fontId="46" fillId="24" borderId="11" xfId="1" applyNumberFormat="1" applyFont="1" applyFill="1" applyBorder="1" applyAlignment="1">
      <alignment horizontal="center"/>
    </xf>
    <xf numFmtId="49" fontId="41" fillId="24" borderId="11" xfId="1" applyNumberFormat="1" applyFont="1" applyFill="1" applyBorder="1" applyAlignment="1">
      <alignment horizontal="left" wrapText="1"/>
    </xf>
    <xf numFmtId="164" fontId="42" fillId="0" borderId="0" xfId="0" applyNumberFormat="1" applyFont="1"/>
    <xf numFmtId="164" fontId="52" fillId="24" borderId="11" xfId="43" applyFont="1" applyFill="1" applyBorder="1" applyAlignment="1" applyProtection="1">
      <alignment horizontal="center" wrapText="1" shrinkToFit="1"/>
    </xf>
    <xf numFmtId="164" fontId="53" fillId="24" borderId="11" xfId="262" applyNumberFormat="1" applyFont="1" applyFill="1" applyBorder="1" applyAlignment="1" applyProtection="1">
      <alignment horizontal="center"/>
      <protection locked="0"/>
    </xf>
    <xf numFmtId="164" fontId="41" fillId="19" borderId="11" xfId="1" applyNumberFormat="1" applyFont="1" applyFill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3" fillId="0" borderId="0" xfId="154" applyNumberFormat="1" applyFont="1" applyAlignment="1" applyProtection="1">
      <alignment horizontal="center"/>
    </xf>
    <xf numFmtId="0" fontId="44" fillId="0" borderId="11" xfId="0" applyFont="1" applyBorder="1" applyAlignment="1">
      <alignment horizontal="center" vertical="center"/>
    </xf>
    <xf numFmtId="0" fontId="46" fillId="19" borderId="11" xfId="1" applyFont="1" applyFill="1" applyBorder="1" applyAlignment="1">
      <alignment horizontal="center" vertical="center" wrapText="1"/>
    </xf>
    <xf numFmtId="49" fontId="46" fillId="19" borderId="11" xfId="1" applyNumberFormat="1" applyFont="1" applyFill="1" applyBorder="1" applyAlignment="1">
      <alignment horizontal="center" vertical="center" wrapText="1"/>
    </xf>
  </cellXfs>
  <cellStyles count="270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2 2" xfId="268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7" xr:uid="{00000000-0005-0000-0000-000008010000}"/>
    <cellStyle name="Обычный 4 2 2" xfId="269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9"/>
  <sheetViews>
    <sheetView tabSelected="1" topLeftCell="A7" zoomScale="86" zoomScaleNormal="86" workbookViewId="0">
      <selection activeCell="L10" sqref="L10"/>
    </sheetView>
  </sheetViews>
  <sheetFormatPr defaultColWidth="13" defaultRowHeight="15.75" outlineLevelRow="2" x14ac:dyDescent="0.25"/>
  <cols>
    <col min="1" max="1" width="53.28515625" style="2" customWidth="1"/>
    <col min="2" max="2" width="14.140625" style="3" customWidth="1"/>
    <col min="3" max="3" width="10.85546875" style="3" customWidth="1"/>
    <col min="4" max="4" width="9.28515625" style="3" customWidth="1"/>
    <col min="5" max="5" width="13.7109375" style="4" bestFit="1" customWidth="1"/>
    <col min="6" max="6" width="12" style="5" customWidth="1"/>
    <col min="7" max="7" width="13" style="5"/>
    <col min="8" max="8" width="11.7109375" style="3" hidden="1" customWidth="1"/>
    <col min="9" max="9" width="0" style="3" hidden="1" customWidth="1"/>
    <col min="10" max="16384" width="13" style="3"/>
  </cols>
  <sheetData>
    <row r="1" spans="1:13" ht="15" customHeight="1" x14ac:dyDescent="0.25">
      <c r="D1" s="109" t="s">
        <v>400</v>
      </c>
      <c r="E1" s="109"/>
      <c r="F1" s="109"/>
      <c r="G1" s="109"/>
    </row>
    <row r="2" spans="1:13" ht="62.45" customHeight="1" x14ac:dyDescent="0.25">
      <c r="D2" s="107" t="s">
        <v>450</v>
      </c>
      <c r="E2" s="107"/>
      <c r="F2" s="107"/>
      <c r="G2" s="107"/>
    </row>
    <row r="3" spans="1:13" ht="70.150000000000006" customHeight="1" x14ac:dyDescent="0.25">
      <c r="A3" s="108" t="s">
        <v>409</v>
      </c>
      <c r="B3" s="108"/>
      <c r="C3" s="108"/>
      <c r="D3" s="108"/>
      <c r="E3" s="108"/>
      <c r="F3" s="108"/>
      <c r="G3" s="108"/>
    </row>
    <row r="4" spans="1:13" ht="27" customHeight="1" x14ac:dyDescent="0.25">
      <c r="G4" s="6" t="s">
        <v>401</v>
      </c>
    </row>
    <row r="5" spans="1:13" ht="27" customHeight="1" x14ac:dyDescent="0.25">
      <c r="A5" s="111" t="s">
        <v>0</v>
      </c>
      <c r="B5" s="111" t="s">
        <v>1</v>
      </c>
      <c r="C5" s="112" t="s">
        <v>2</v>
      </c>
      <c r="D5" s="111" t="s">
        <v>3</v>
      </c>
      <c r="E5" s="110" t="s">
        <v>399</v>
      </c>
      <c r="F5" s="110"/>
      <c r="G5" s="110"/>
    </row>
    <row r="6" spans="1:13" ht="36.6" customHeight="1" x14ac:dyDescent="0.25">
      <c r="A6" s="111"/>
      <c r="B6" s="111"/>
      <c r="C6" s="112"/>
      <c r="D6" s="111"/>
      <c r="E6" s="7" t="s">
        <v>392</v>
      </c>
      <c r="F6" s="8" t="s">
        <v>408</v>
      </c>
      <c r="G6" s="8" t="s">
        <v>435</v>
      </c>
      <c r="K6" s="76"/>
      <c r="L6" s="76"/>
      <c r="M6" s="76"/>
    </row>
    <row r="7" spans="1:13" ht="75.75" customHeight="1" x14ac:dyDescent="0.25">
      <c r="A7" s="84" t="s">
        <v>427</v>
      </c>
      <c r="B7" s="10" t="s">
        <v>6</v>
      </c>
      <c r="C7" s="10" t="s">
        <v>223</v>
      </c>
      <c r="D7" s="11" t="s">
        <v>5</v>
      </c>
      <c r="E7" s="12">
        <f>E8+E12</f>
        <v>200</v>
      </c>
      <c r="F7" s="12">
        <f>F8+F12</f>
        <v>200</v>
      </c>
      <c r="G7" s="8"/>
      <c r="K7" s="76"/>
      <c r="L7" s="76"/>
    </row>
    <row r="8" spans="1:13" ht="73.5" customHeight="1" x14ac:dyDescent="0.25">
      <c r="A8" s="81" t="s">
        <v>428</v>
      </c>
      <c r="B8" s="15" t="s">
        <v>6</v>
      </c>
      <c r="C8" s="15" t="s">
        <v>235</v>
      </c>
      <c r="D8" s="16" t="s">
        <v>5</v>
      </c>
      <c r="E8" s="17">
        <v>100</v>
      </c>
      <c r="F8" s="17">
        <v>100</v>
      </c>
      <c r="G8" s="8"/>
      <c r="K8" s="76"/>
      <c r="L8" s="76"/>
      <c r="M8" s="76"/>
    </row>
    <row r="9" spans="1:13" ht="63" customHeight="1" x14ac:dyDescent="0.25">
      <c r="A9" s="81" t="s">
        <v>431</v>
      </c>
      <c r="B9" s="15" t="s">
        <v>6</v>
      </c>
      <c r="C9" s="15" t="s">
        <v>235</v>
      </c>
      <c r="D9" s="16" t="s">
        <v>5</v>
      </c>
      <c r="E9" s="17">
        <v>100</v>
      </c>
      <c r="F9" s="17">
        <v>100</v>
      </c>
      <c r="G9" s="8"/>
      <c r="K9" s="76"/>
      <c r="L9" s="76"/>
    </row>
    <row r="10" spans="1:13" ht="36.75" customHeight="1" x14ac:dyDescent="0.25">
      <c r="A10" s="14" t="s">
        <v>18</v>
      </c>
      <c r="B10" s="15" t="s">
        <v>429</v>
      </c>
      <c r="C10" s="15" t="s">
        <v>235</v>
      </c>
      <c r="D10" s="16" t="s">
        <v>19</v>
      </c>
      <c r="E10" s="17">
        <v>100</v>
      </c>
      <c r="F10" s="17">
        <v>100</v>
      </c>
      <c r="G10" s="8"/>
      <c r="K10" s="76"/>
      <c r="L10" s="76"/>
    </row>
    <row r="11" spans="1:13" ht="53.25" customHeight="1" x14ac:dyDescent="0.25">
      <c r="A11" s="14" t="s">
        <v>25</v>
      </c>
      <c r="B11" s="15" t="s">
        <v>429</v>
      </c>
      <c r="C11" s="15" t="s">
        <v>235</v>
      </c>
      <c r="D11" s="16" t="s">
        <v>21</v>
      </c>
      <c r="E11" s="17">
        <v>100</v>
      </c>
      <c r="F11" s="17">
        <v>100</v>
      </c>
      <c r="G11" s="8"/>
      <c r="K11" s="76"/>
      <c r="L11" s="76"/>
    </row>
    <row r="12" spans="1:13" ht="48.75" customHeight="1" x14ac:dyDescent="0.25">
      <c r="A12" s="81" t="s">
        <v>430</v>
      </c>
      <c r="B12" s="15" t="s">
        <v>6</v>
      </c>
      <c r="C12" s="15" t="s">
        <v>235</v>
      </c>
      <c r="D12" s="16" t="s">
        <v>5</v>
      </c>
      <c r="E12" s="17">
        <f t="shared" ref="E12:F14" si="0">E13</f>
        <v>100</v>
      </c>
      <c r="F12" s="17">
        <f t="shared" si="0"/>
        <v>100</v>
      </c>
      <c r="G12" s="8"/>
      <c r="K12" s="76"/>
      <c r="L12" s="76"/>
    </row>
    <row r="13" spans="1:13" ht="63" customHeight="1" x14ac:dyDescent="0.25">
      <c r="A13" s="81" t="s">
        <v>432</v>
      </c>
      <c r="B13" s="15" t="s">
        <v>6</v>
      </c>
      <c r="C13" s="15" t="s">
        <v>235</v>
      </c>
      <c r="D13" s="16" t="s">
        <v>5</v>
      </c>
      <c r="E13" s="17">
        <f t="shared" si="0"/>
        <v>100</v>
      </c>
      <c r="F13" s="17">
        <f t="shared" si="0"/>
        <v>100</v>
      </c>
      <c r="G13" s="8"/>
      <c r="K13" s="76"/>
      <c r="L13" s="76"/>
    </row>
    <row r="14" spans="1:13" ht="38.25" customHeight="1" x14ac:dyDescent="0.25">
      <c r="A14" s="14" t="s">
        <v>18</v>
      </c>
      <c r="B14" s="15" t="s">
        <v>429</v>
      </c>
      <c r="C14" s="15" t="s">
        <v>235</v>
      </c>
      <c r="D14" s="16" t="s">
        <v>19</v>
      </c>
      <c r="E14" s="17">
        <f t="shared" si="0"/>
        <v>100</v>
      </c>
      <c r="F14" s="17">
        <f t="shared" si="0"/>
        <v>100</v>
      </c>
      <c r="G14" s="8"/>
      <c r="K14" s="76"/>
      <c r="L14" s="76"/>
    </row>
    <row r="15" spans="1:13" ht="52.5" customHeight="1" x14ac:dyDescent="0.25">
      <c r="A15" s="14" t="s">
        <v>25</v>
      </c>
      <c r="B15" s="15" t="s">
        <v>429</v>
      </c>
      <c r="C15" s="15" t="s">
        <v>235</v>
      </c>
      <c r="D15" s="16" t="s">
        <v>21</v>
      </c>
      <c r="E15" s="17">
        <v>100</v>
      </c>
      <c r="F15" s="17">
        <v>100</v>
      </c>
      <c r="G15" s="8"/>
      <c r="K15" s="76"/>
      <c r="L15" s="76"/>
    </row>
    <row r="16" spans="1:13" ht="52.5" customHeight="1" x14ac:dyDescent="0.25">
      <c r="A16" s="9" t="s">
        <v>455</v>
      </c>
      <c r="B16" s="89" t="s">
        <v>6</v>
      </c>
      <c r="C16" s="89" t="s">
        <v>223</v>
      </c>
      <c r="D16" s="16" t="s">
        <v>5</v>
      </c>
      <c r="E16" s="92">
        <v>10</v>
      </c>
      <c r="F16" s="92">
        <v>10</v>
      </c>
      <c r="G16" s="8"/>
      <c r="K16" s="103"/>
      <c r="L16" s="103"/>
    </row>
    <row r="17" spans="1:14" ht="77.25" customHeight="1" x14ac:dyDescent="0.25">
      <c r="A17" s="14" t="s">
        <v>456</v>
      </c>
      <c r="B17" s="91" t="s">
        <v>429</v>
      </c>
      <c r="C17" s="91" t="s">
        <v>235</v>
      </c>
      <c r="D17" s="16" t="s">
        <v>5</v>
      </c>
      <c r="E17" s="92">
        <v>10</v>
      </c>
      <c r="F17" s="92">
        <v>10</v>
      </c>
      <c r="G17" s="8"/>
      <c r="K17" s="103"/>
      <c r="L17" s="103"/>
    </row>
    <row r="18" spans="1:14" ht="52.5" customHeight="1" x14ac:dyDescent="0.25">
      <c r="A18" s="14" t="s">
        <v>18</v>
      </c>
      <c r="B18" s="91" t="s">
        <v>429</v>
      </c>
      <c r="C18" s="91" t="s">
        <v>235</v>
      </c>
      <c r="D18" s="16" t="s">
        <v>19</v>
      </c>
      <c r="E18" s="92">
        <v>10</v>
      </c>
      <c r="F18" s="92">
        <v>10</v>
      </c>
      <c r="G18" s="8"/>
      <c r="K18" s="103"/>
      <c r="L18" s="103"/>
    </row>
    <row r="19" spans="1:14" ht="52.5" customHeight="1" x14ac:dyDescent="0.25">
      <c r="A19" s="14" t="s">
        <v>25</v>
      </c>
      <c r="B19" s="91" t="s">
        <v>429</v>
      </c>
      <c r="C19" s="91" t="s">
        <v>235</v>
      </c>
      <c r="D19" s="16" t="s">
        <v>21</v>
      </c>
      <c r="E19" s="92">
        <v>10</v>
      </c>
      <c r="F19" s="92">
        <v>10</v>
      </c>
      <c r="G19" s="8"/>
      <c r="K19" s="103"/>
      <c r="L19" s="103"/>
    </row>
    <row r="20" spans="1:14" ht="78.75" x14ac:dyDescent="0.25">
      <c r="A20" s="9" t="s">
        <v>410</v>
      </c>
      <c r="B20" s="10" t="s">
        <v>6</v>
      </c>
      <c r="C20" s="10" t="s">
        <v>4</v>
      </c>
      <c r="D20" s="11" t="s">
        <v>5</v>
      </c>
      <c r="E20" s="12">
        <f>E21+E30</f>
        <v>3390</v>
      </c>
      <c r="F20" s="12">
        <f t="shared" ref="F20:G20" si="1">F21+F30</f>
        <v>3290</v>
      </c>
      <c r="G20" s="12">
        <f t="shared" si="1"/>
        <v>3290</v>
      </c>
      <c r="H20" s="13"/>
      <c r="I20" s="13"/>
      <c r="K20" s="76"/>
      <c r="N20" s="12"/>
    </row>
    <row r="21" spans="1:14" ht="29.25" x14ac:dyDescent="0.25">
      <c r="A21" s="78" t="s">
        <v>411</v>
      </c>
      <c r="B21" s="10" t="s">
        <v>413</v>
      </c>
      <c r="C21" s="10" t="s">
        <v>5</v>
      </c>
      <c r="D21" s="11" t="s">
        <v>5</v>
      </c>
      <c r="E21" s="12">
        <f>E22</f>
        <v>3000</v>
      </c>
      <c r="F21" s="12">
        <f t="shared" ref="F21:G21" si="2">F22</f>
        <v>2700</v>
      </c>
      <c r="G21" s="12">
        <f t="shared" si="2"/>
        <v>2700</v>
      </c>
      <c r="H21" s="13"/>
      <c r="I21" s="13"/>
      <c r="N21" s="76"/>
    </row>
    <row r="22" spans="1:14" ht="31.5" x14ac:dyDescent="0.25">
      <c r="A22" s="14" t="s">
        <v>7</v>
      </c>
      <c r="B22" s="15" t="s">
        <v>8</v>
      </c>
      <c r="C22" s="15" t="s">
        <v>4</v>
      </c>
      <c r="D22" s="16" t="s">
        <v>5</v>
      </c>
      <c r="E22" s="17">
        <f>E23</f>
        <v>3000</v>
      </c>
      <c r="F22" s="17">
        <f t="shared" ref="F22:G22" si="3">F23</f>
        <v>2700</v>
      </c>
      <c r="G22" s="17">
        <f t="shared" si="3"/>
        <v>2700</v>
      </c>
      <c r="H22" s="13"/>
      <c r="I22" s="13"/>
      <c r="L22" s="76"/>
      <c r="N22" s="76"/>
    </row>
    <row r="23" spans="1:14" ht="31.5" x14ac:dyDescent="0.25">
      <c r="A23" s="18" t="s">
        <v>9</v>
      </c>
      <c r="B23" s="15" t="s">
        <v>8</v>
      </c>
      <c r="C23" s="15" t="s">
        <v>4</v>
      </c>
      <c r="D23" s="19" t="s">
        <v>5</v>
      </c>
      <c r="E23" s="20">
        <f>E24</f>
        <v>3000</v>
      </c>
      <c r="F23" s="20">
        <f t="shared" ref="F23:G23" si="4">F24</f>
        <v>2700</v>
      </c>
      <c r="G23" s="20">
        <f t="shared" si="4"/>
        <v>2700</v>
      </c>
      <c r="H23" s="13"/>
      <c r="I23" s="13"/>
    </row>
    <row r="24" spans="1:14" ht="31.5" x14ac:dyDescent="0.25">
      <c r="A24" s="14" t="s">
        <v>10</v>
      </c>
      <c r="B24" s="15" t="s">
        <v>8</v>
      </c>
      <c r="C24" s="15" t="s">
        <v>11</v>
      </c>
      <c r="D24" s="19" t="s">
        <v>5</v>
      </c>
      <c r="E24" s="20">
        <f>E25</f>
        <v>3000</v>
      </c>
      <c r="F24" s="20">
        <f t="shared" ref="F24:G24" si="5">F25</f>
        <v>2700</v>
      </c>
      <c r="G24" s="20">
        <f t="shared" si="5"/>
        <v>2700</v>
      </c>
      <c r="H24" s="13"/>
      <c r="I24" s="13"/>
    </row>
    <row r="25" spans="1:14" ht="47.25" x14ac:dyDescent="0.25">
      <c r="A25" s="14" t="s">
        <v>12</v>
      </c>
      <c r="B25" s="15" t="s">
        <v>8</v>
      </c>
      <c r="C25" s="15" t="s">
        <v>13</v>
      </c>
      <c r="D25" s="19" t="s">
        <v>5</v>
      </c>
      <c r="E25" s="20">
        <f>E26+E28</f>
        <v>3000</v>
      </c>
      <c r="F25" s="20">
        <f t="shared" ref="F25:G25" si="6">F26+F28</f>
        <v>2700</v>
      </c>
      <c r="G25" s="20">
        <f t="shared" si="6"/>
        <v>2700</v>
      </c>
      <c r="H25" s="13"/>
      <c r="I25" s="13"/>
    </row>
    <row r="26" spans="1:14" ht="78.75" x14ac:dyDescent="0.25">
      <c r="A26" s="21" t="s">
        <v>14</v>
      </c>
      <c r="B26" s="22" t="s">
        <v>8</v>
      </c>
      <c r="C26" s="15" t="s">
        <v>13</v>
      </c>
      <c r="D26" s="19" t="s">
        <v>15</v>
      </c>
      <c r="E26" s="20">
        <f>E27</f>
        <v>2900</v>
      </c>
      <c r="F26" s="20">
        <f t="shared" ref="F26:G26" si="7">F27</f>
        <v>2600</v>
      </c>
      <c r="G26" s="20">
        <f t="shared" si="7"/>
        <v>2600</v>
      </c>
      <c r="H26" s="13"/>
      <c r="I26" s="13"/>
    </row>
    <row r="27" spans="1:14" ht="31.5" x14ac:dyDescent="0.25">
      <c r="A27" s="21" t="s">
        <v>16</v>
      </c>
      <c r="B27" s="15" t="s">
        <v>8</v>
      </c>
      <c r="C27" s="15" t="s">
        <v>13</v>
      </c>
      <c r="D27" s="19" t="s">
        <v>17</v>
      </c>
      <c r="E27" s="20">
        <v>2900</v>
      </c>
      <c r="F27" s="23">
        <v>2600</v>
      </c>
      <c r="G27" s="23">
        <v>2600</v>
      </c>
      <c r="H27" s="13"/>
      <c r="I27" s="13"/>
    </row>
    <row r="28" spans="1:14" ht="31.5" x14ac:dyDescent="0.25">
      <c r="A28" s="21" t="s">
        <v>18</v>
      </c>
      <c r="B28" s="15" t="s">
        <v>8</v>
      </c>
      <c r="C28" s="15" t="s">
        <v>13</v>
      </c>
      <c r="D28" s="16" t="s">
        <v>19</v>
      </c>
      <c r="E28" s="17">
        <f>E29</f>
        <v>100</v>
      </c>
      <c r="F28" s="17">
        <f t="shared" ref="F28:G28" si="8">F29</f>
        <v>100</v>
      </c>
      <c r="G28" s="17">
        <f t="shared" si="8"/>
        <v>100</v>
      </c>
      <c r="H28" s="13"/>
      <c r="I28" s="13"/>
    </row>
    <row r="29" spans="1:14" ht="31.5" x14ac:dyDescent="0.25">
      <c r="A29" s="21" t="s">
        <v>20</v>
      </c>
      <c r="B29" s="15" t="s">
        <v>8</v>
      </c>
      <c r="C29" s="15" t="s">
        <v>13</v>
      </c>
      <c r="D29" s="16" t="s">
        <v>21</v>
      </c>
      <c r="E29" s="17">
        <v>100</v>
      </c>
      <c r="F29" s="17">
        <v>100</v>
      </c>
      <c r="G29" s="17">
        <v>100</v>
      </c>
      <c r="H29" s="13"/>
      <c r="I29" s="13"/>
    </row>
    <row r="30" spans="1:14" ht="72" x14ac:dyDescent="0.25">
      <c r="A30" s="78" t="s">
        <v>412</v>
      </c>
      <c r="B30" s="10" t="s">
        <v>6</v>
      </c>
      <c r="C30" s="10" t="s">
        <v>5</v>
      </c>
      <c r="D30" s="11" t="s">
        <v>5</v>
      </c>
      <c r="E30" s="12">
        <f>E31+E36</f>
        <v>390</v>
      </c>
      <c r="F30" s="12">
        <f t="shared" ref="F30:G30" si="9">F31+F36</f>
        <v>590</v>
      </c>
      <c r="G30" s="12">
        <f t="shared" si="9"/>
        <v>590</v>
      </c>
      <c r="H30" s="13"/>
      <c r="I30" s="13"/>
    </row>
    <row r="31" spans="1:14" ht="63" x14ac:dyDescent="0.25">
      <c r="A31" s="14" t="s">
        <v>397</v>
      </c>
      <c r="B31" s="15" t="s">
        <v>22</v>
      </c>
      <c r="C31" s="15" t="s">
        <v>4</v>
      </c>
      <c r="D31" s="16" t="s">
        <v>5</v>
      </c>
      <c r="E31" s="24">
        <f>E32</f>
        <v>100</v>
      </c>
      <c r="F31" s="24">
        <f t="shared" ref="F31:G31" si="10">F32</f>
        <v>100</v>
      </c>
      <c r="G31" s="24">
        <f t="shared" si="10"/>
        <v>100</v>
      </c>
      <c r="H31" s="13"/>
      <c r="I31" s="13"/>
    </row>
    <row r="32" spans="1:14" ht="31.5" x14ac:dyDescent="0.25">
      <c r="A32" s="14" t="s">
        <v>23</v>
      </c>
      <c r="B32" s="15" t="s">
        <v>24</v>
      </c>
      <c r="C32" s="15" t="s">
        <v>4</v>
      </c>
      <c r="D32" s="16" t="s">
        <v>5</v>
      </c>
      <c r="E32" s="24">
        <f>E33</f>
        <v>100</v>
      </c>
      <c r="F32" s="24">
        <f t="shared" ref="F32:G32" si="11">F33</f>
        <v>100</v>
      </c>
      <c r="G32" s="24">
        <f t="shared" si="11"/>
        <v>100</v>
      </c>
      <c r="H32" s="13"/>
      <c r="I32" s="13"/>
    </row>
    <row r="33" spans="1:13" s="26" customFormat="1" ht="63" outlineLevel="2" x14ac:dyDescent="0.25">
      <c r="A33" s="14" t="s">
        <v>405</v>
      </c>
      <c r="B33" s="15" t="s">
        <v>406</v>
      </c>
      <c r="C33" s="15" t="s">
        <v>13</v>
      </c>
      <c r="D33" s="16" t="s">
        <v>5</v>
      </c>
      <c r="E33" s="25">
        <f>E34</f>
        <v>100</v>
      </c>
      <c r="F33" s="25">
        <f t="shared" ref="F33:G33" si="12">F34</f>
        <v>100</v>
      </c>
      <c r="G33" s="25">
        <f t="shared" si="12"/>
        <v>100</v>
      </c>
    </row>
    <row r="34" spans="1:13" ht="31.5" x14ac:dyDescent="0.25">
      <c r="A34" s="14" t="s">
        <v>18</v>
      </c>
      <c r="B34" s="15" t="s">
        <v>24</v>
      </c>
      <c r="C34" s="15" t="s">
        <v>13</v>
      </c>
      <c r="D34" s="16" t="s">
        <v>19</v>
      </c>
      <c r="E34" s="24">
        <f>E35</f>
        <v>100</v>
      </c>
      <c r="F34" s="24">
        <f t="shared" ref="F34:G34" si="13">F35</f>
        <v>100</v>
      </c>
      <c r="G34" s="24">
        <f t="shared" si="13"/>
        <v>100</v>
      </c>
      <c r="H34" s="13"/>
      <c r="I34" s="13"/>
    </row>
    <row r="35" spans="1:13" ht="47.25" x14ac:dyDescent="0.25">
      <c r="A35" s="14" t="s">
        <v>25</v>
      </c>
      <c r="B35" s="15" t="s">
        <v>24</v>
      </c>
      <c r="C35" s="15" t="s">
        <v>13</v>
      </c>
      <c r="D35" s="16" t="s">
        <v>21</v>
      </c>
      <c r="E35" s="24">
        <v>100</v>
      </c>
      <c r="F35" s="17">
        <v>100</v>
      </c>
      <c r="G35" s="17">
        <v>100</v>
      </c>
      <c r="H35" s="13"/>
      <c r="I35" s="13"/>
    </row>
    <row r="36" spans="1:13" ht="45" x14ac:dyDescent="0.25">
      <c r="A36" s="77" t="s">
        <v>442</v>
      </c>
      <c r="B36" s="15" t="s">
        <v>22</v>
      </c>
      <c r="C36" s="15" t="s">
        <v>5</v>
      </c>
      <c r="D36" s="16" t="s">
        <v>5</v>
      </c>
      <c r="E36" s="24">
        <f>E39+E45+E51+E57</f>
        <v>290</v>
      </c>
      <c r="F36" s="24">
        <f t="shared" ref="F36:G36" si="14">F39+F45+F51+F57</f>
        <v>490</v>
      </c>
      <c r="G36" s="24">
        <f t="shared" si="14"/>
        <v>490</v>
      </c>
      <c r="H36" s="13"/>
      <c r="I36" s="13"/>
    </row>
    <row r="37" spans="1:13" ht="31.5" x14ac:dyDescent="0.25">
      <c r="A37" s="14" t="s">
        <v>26</v>
      </c>
      <c r="B37" s="15" t="s">
        <v>27</v>
      </c>
      <c r="C37" s="29" t="s">
        <v>4</v>
      </c>
      <c r="D37" s="29" t="s">
        <v>5</v>
      </c>
      <c r="E37" s="24">
        <f>E38</f>
        <v>100</v>
      </c>
      <c r="F37" s="24">
        <f t="shared" ref="F37:G37" si="15">F38</f>
        <v>150</v>
      </c>
      <c r="G37" s="24">
        <f t="shared" si="15"/>
        <v>150</v>
      </c>
      <c r="H37" s="24">
        <f t="shared" ref="H37:I37" si="16">H38+H48+H54</f>
        <v>0</v>
      </c>
      <c r="I37" s="24">
        <f t="shared" si="16"/>
        <v>0</v>
      </c>
    </row>
    <row r="38" spans="1:13" ht="31.5" x14ac:dyDescent="0.25">
      <c r="A38" s="21" t="s">
        <v>28</v>
      </c>
      <c r="B38" s="15" t="s">
        <v>27</v>
      </c>
      <c r="C38" s="29" t="s">
        <v>29</v>
      </c>
      <c r="D38" s="29" t="s">
        <v>5</v>
      </c>
      <c r="E38" s="24">
        <f>E39</f>
        <v>100</v>
      </c>
      <c r="F38" s="24">
        <f t="shared" ref="F38:G38" si="17">F39</f>
        <v>150</v>
      </c>
      <c r="G38" s="24">
        <f t="shared" si="17"/>
        <v>150</v>
      </c>
      <c r="H38" s="13"/>
      <c r="I38" s="13"/>
    </row>
    <row r="39" spans="1:13" ht="31.5" x14ac:dyDescent="0.25">
      <c r="A39" s="30" t="s">
        <v>30</v>
      </c>
      <c r="B39" s="15" t="s">
        <v>27</v>
      </c>
      <c r="C39" s="29" t="s">
        <v>31</v>
      </c>
      <c r="D39" s="29" t="s">
        <v>5</v>
      </c>
      <c r="E39" s="24">
        <f>E40</f>
        <v>100</v>
      </c>
      <c r="F39" s="24">
        <f t="shared" ref="F39:G39" si="18">F40</f>
        <v>150</v>
      </c>
      <c r="G39" s="24">
        <f t="shared" si="18"/>
        <v>150</v>
      </c>
      <c r="H39" s="13"/>
      <c r="I39" s="13"/>
      <c r="K39" s="76"/>
    </row>
    <row r="40" spans="1:13" ht="31.5" x14ac:dyDescent="0.25">
      <c r="A40" s="14" t="s">
        <v>18</v>
      </c>
      <c r="B40" s="15" t="s">
        <v>27</v>
      </c>
      <c r="C40" s="31" t="s">
        <v>31</v>
      </c>
      <c r="D40" s="31" t="s">
        <v>19</v>
      </c>
      <c r="E40" s="24">
        <f>E41</f>
        <v>100</v>
      </c>
      <c r="F40" s="24">
        <f>F41</f>
        <v>150</v>
      </c>
      <c r="G40" s="24">
        <f>G41</f>
        <v>150</v>
      </c>
      <c r="H40" s="13"/>
      <c r="I40" s="13"/>
      <c r="K40" s="76"/>
    </row>
    <row r="41" spans="1:13" ht="47.25" x14ac:dyDescent="0.25">
      <c r="A41" s="14" t="s">
        <v>25</v>
      </c>
      <c r="B41" s="15" t="s">
        <v>27</v>
      </c>
      <c r="C41" s="31" t="s">
        <v>31</v>
      </c>
      <c r="D41" s="31" t="s">
        <v>21</v>
      </c>
      <c r="E41" s="24">
        <v>100</v>
      </c>
      <c r="F41" s="24">
        <v>150</v>
      </c>
      <c r="G41" s="24">
        <v>150</v>
      </c>
      <c r="H41" s="13"/>
      <c r="I41" s="13"/>
      <c r="K41" s="76"/>
    </row>
    <row r="42" spans="1:13" ht="63" x14ac:dyDescent="0.25">
      <c r="A42" s="14" t="s">
        <v>328</v>
      </c>
      <c r="B42" s="15" t="s">
        <v>32</v>
      </c>
      <c r="C42" s="29" t="s">
        <v>4</v>
      </c>
      <c r="D42" s="29" t="s">
        <v>5</v>
      </c>
      <c r="E42" s="24">
        <v>50</v>
      </c>
      <c r="F42" s="24">
        <v>50</v>
      </c>
      <c r="G42" s="24">
        <v>50</v>
      </c>
      <c r="H42" s="13"/>
      <c r="I42" s="13"/>
    </row>
    <row r="43" spans="1:13" ht="31.5" x14ac:dyDescent="0.25">
      <c r="A43" s="14" t="s">
        <v>26</v>
      </c>
      <c r="B43" s="15" t="s">
        <v>33</v>
      </c>
      <c r="C43" s="29" t="s">
        <v>4</v>
      </c>
      <c r="D43" s="29" t="s">
        <v>5</v>
      </c>
      <c r="E43" s="24">
        <v>50</v>
      </c>
      <c r="F43" s="24">
        <v>50</v>
      </c>
      <c r="G43" s="24">
        <v>50</v>
      </c>
      <c r="H43" s="13"/>
      <c r="I43" s="13"/>
    </row>
    <row r="44" spans="1:13" ht="31.5" x14ac:dyDescent="0.25">
      <c r="A44" s="21" t="s">
        <v>28</v>
      </c>
      <c r="B44" s="15" t="s">
        <v>33</v>
      </c>
      <c r="C44" s="29" t="s">
        <v>29</v>
      </c>
      <c r="D44" s="29" t="s">
        <v>5</v>
      </c>
      <c r="E44" s="24">
        <v>50</v>
      </c>
      <c r="F44" s="24">
        <v>50</v>
      </c>
      <c r="G44" s="24">
        <v>50</v>
      </c>
      <c r="H44" s="24">
        <v>50</v>
      </c>
      <c r="I44" s="24">
        <v>50</v>
      </c>
    </row>
    <row r="45" spans="1:13" ht="31.5" x14ac:dyDescent="0.25">
      <c r="A45" s="30" t="s">
        <v>34</v>
      </c>
      <c r="B45" s="15" t="s">
        <v>33</v>
      </c>
      <c r="C45" s="29" t="s">
        <v>35</v>
      </c>
      <c r="D45" s="29" t="s">
        <v>5</v>
      </c>
      <c r="E45" s="24">
        <v>50</v>
      </c>
      <c r="F45" s="24">
        <f t="shared" ref="F45:G45" si="19">F46</f>
        <v>200</v>
      </c>
      <c r="G45" s="24">
        <f t="shared" si="19"/>
        <v>200</v>
      </c>
      <c r="H45" s="13"/>
      <c r="I45" s="13"/>
      <c r="K45" s="76"/>
      <c r="L45" s="76"/>
      <c r="M45" s="76"/>
    </row>
    <row r="46" spans="1:13" ht="31.5" x14ac:dyDescent="0.25">
      <c r="A46" s="14" t="s">
        <v>18</v>
      </c>
      <c r="B46" s="15" t="s">
        <v>33</v>
      </c>
      <c r="C46" s="15" t="s">
        <v>35</v>
      </c>
      <c r="D46" s="31" t="s">
        <v>19</v>
      </c>
      <c r="E46" s="24">
        <f>E47</f>
        <v>50</v>
      </c>
      <c r="F46" s="24">
        <f t="shared" ref="F46:G46" si="20">F47</f>
        <v>200</v>
      </c>
      <c r="G46" s="24">
        <f t="shared" si="20"/>
        <v>200</v>
      </c>
      <c r="H46" s="13"/>
      <c r="I46" s="13"/>
    </row>
    <row r="47" spans="1:13" ht="47.25" x14ac:dyDescent="0.25">
      <c r="A47" s="14" t="s">
        <v>25</v>
      </c>
      <c r="B47" s="15" t="s">
        <v>33</v>
      </c>
      <c r="C47" s="15" t="s">
        <v>35</v>
      </c>
      <c r="D47" s="31" t="s">
        <v>21</v>
      </c>
      <c r="E47" s="24">
        <v>50</v>
      </c>
      <c r="F47" s="24">
        <v>200</v>
      </c>
      <c r="G47" s="24">
        <v>200</v>
      </c>
      <c r="H47" s="13"/>
      <c r="I47" s="13"/>
      <c r="K47" s="76"/>
      <c r="L47" s="76"/>
    </row>
    <row r="48" spans="1:13" ht="47.25" x14ac:dyDescent="0.25">
      <c r="A48" s="14" t="s">
        <v>414</v>
      </c>
      <c r="B48" s="15" t="s">
        <v>36</v>
      </c>
      <c r="C48" s="29" t="s">
        <v>4</v>
      </c>
      <c r="D48" s="29" t="s">
        <v>5</v>
      </c>
      <c r="E48" s="24">
        <f>E49</f>
        <v>80</v>
      </c>
      <c r="F48" s="24">
        <f t="shared" ref="F48:G48" si="21">F49</f>
        <v>80</v>
      </c>
      <c r="G48" s="24">
        <f t="shared" si="21"/>
        <v>80</v>
      </c>
      <c r="H48" s="13"/>
      <c r="I48" s="13"/>
    </row>
    <row r="49" spans="1:13" ht="31.5" x14ac:dyDescent="0.25">
      <c r="A49" s="14" t="s">
        <v>26</v>
      </c>
      <c r="B49" s="15" t="s">
        <v>37</v>
      </c>
      <c r="C49" s="29" t="s">
        <v>4</v>
      </c>
      <c r="D49" s="29" t="s">
        <v>5</v>
      </c>
      <c r="E49" s="24">
        <f>E50</f>
        <v>80</v>
      </c>
      <c r="F49" s="24">
        <f t="shared" ref="F49:G49" si="22">F50</f>
        <v>80</v>
      </c>
      <c r="G49" s="24">
        <f t="shared" si="22"/>
        <v>80</v>
      </c>
      <c r="H49" s="13"/>
      <c r="I49" s="13"/>
    </row>
    <row r="50" spans="1:13" ht="31.5" x14ac:dyDescent="0.25">
      <c r="A50" s="14" t="s">
        <v>38</v>
      </c>
      <c r="B50" s="15" t="s">
        <v>37</v>
      </c>
      <c r="C50" s="29" t="s">
        <v>39</v>
      </c>
      <c r="D50" s="29" t="s">
        <v>5</v>
      </c>
      <c r="E50" s="24">
        <f>E51</f>
        <v>80</v>
      </c>
      <c r="F50" s="24">
        <f t="shared" ref="F50:G50" si="23">F51</f>
        <v>80</v>
      </c>
      <c r="G50" s="24">
        <f t="shared" si="23"/>
        <v>80</v>
      </c>
      <c r="H50" s="13"/>
      <c r="I50" s="13"/>
    </row>
    <row r="51" spans="1:13" ht="31.5" x14ac:dyDescent="0.25">
      <c r="A51" s="14" t="s">
        <v>40</v>
      </c>
      <c r="B51" s="15" t="s">
        <v>37</v>
      </c>
      <c r="C51" s="29" t="s">
        <v>41</v>
      </c>
      <c r="D51" s="29" t="s">
        <v>5</v>
      </c>
      <c r="E51" s="24">
        <f>E52</f>
        <v>80</v>
      </c>
      <c r="F51" s="24">
        <f t="shared" ref="F51:G51" si="24">F52</f>
        <v>80</v>
      </c>
      <c r="G51" s="24">
        <f t="shared" si="24"/>
        <v>80</v>
      </c>
      <c r="H51" s="13"/>
      <c r="I51" s="13"/>
      <c r="K51" s="76"/>
      <c r="L51" s="76"/>
      <c r="M51" s="76"/>
    </row>
    <row r="52" spans="1:13" ht="31.5" x14ac:dyDescent="0.25">
      <c r="A52" s="21" t="s">
        <v>42</v>
      </c>
      <c r="B52" s="15" t="s">
        <v>37</v>
      </c>
      <c r="C52" s="31" t="s">
        <v>41</v>
      </c>
      <c r="D52" s="31" t="s">
        <v>19</v>
      </c>
      <c r="E52" s="24">
        <f>E53</f>
        <v>80</v>
      </c>
      <c r="F52" s="24">
        <f t="shared" ref="F52:G52" si="25">F53</f>
        <v>80</v>
      </c>
      <c r="G52" s="24">
        <f t="shared" si="25"/>
        <v>80</v>
      </c>
      <c r="H52" s="13"/>
      <c r="I52" s="13"/>
    </row>
    <row r="53" spans="1:13" ht="31.5" x14ac:dyDescent="0.25">
      <c r="A53" s="21" t="s">
        <v>20</v>
      </c>
      <c r="B53" s="15" t="s">
        <v>37</v>
      </c>
      <c r="C53" s="31" t="s">
        <v>41</v>
      </c>
      <c r="D53" s="31" t="s">
        <v>21</v>
      </c>
      <c r="E53" s="24">
        <v>80</v>
      </c>
      <c r="F53" s="24">
        <v>80</v>
      </c>
      <c r="G53" s="24">
        <v>80</v>
      </c>
      <c r="H53" s="13"/>
      <c r="I53" s="13"/>
    </row>
    <row r="54" spans="1:13" ht="47.25" x14ac:dyDescent="0.25">
      <c r="A54" s="32" t="s">
        <v>415</v>
      </c>
      <c r="B54" s="15" t="s">
        <v>43</v>
      </c>
      <c r="C54" s="31" t="s">
        <v>4</v>
      </c>
      <c r="D54" s="31" t="s">
        <v>5</v>
      </c>
      <c r="E54" s="24">
        <v>60</v>
      </c>
      <c r="F54" s="24">
        <v>60</v>
      </c>
      <c r="G54" s="24">
        <v>60</v>
      </c>
      <c r="H54" s="13"/>
      <c r="I54" s="13"/>
    </row>
    <row r="55" spans="1:13" ht="31.5" x14ac:dyDescent="0.25">
      <c r="A55" s="14" t="s">
        <v>26</v>
      </c>
      <c r="B55" s="15" t="s">
        <v>44</v>
      </c>
      <c r="C55" s="31" t="s">
        <v>4</v>
      </c>
      <c r="D55" s="15" t="s">
        <v>5</v>
      </c>
      <c r="E55" s="24">
        <v>60</v>
      </c>
      <c r="F55" s="24">
        <v>60</v>
      </c>
      <c r="G55" s="24">
        <v>60</v>
      </c>
      <c r="H55" s="13"/>
      <c r="I55" s="13"/>
    </row>
    <row r="56" spans="1:13" ht="31.5" x14ac:dyDescent="0.25">
      <c r="A56" s="14" t="s">
        <v>38</v>
      </c>
      <c r="B56" s="15" t="s">
        <v>44</v>
      </c>
      <c r="C56" s="31" t="s">
        <v>39</v>
      </c>
      <c r="D56" s="15" t="s">
        <v>5</v>
      </c>
      <c r="E56" s="24">
        <v>60</v>
      </c>
      <c r="F56" s="24">
        <v>60</v>
      </c>
      <c r="G56" s="24">
        <v>60</v>
      </c>
      <c r="H56" s="13"/>
      <c r="I56" s="13"/>
      <c r="K56" s="76"/>
    </row>
    <row r="57" spans="1:13" ht="31.5" x14ac:dyDescent="0.25">
      <c r="A57" s="14" t="s">
        <v>40</v>
      </c>
      <c r="B57" s="15" t="s">
        <v>44</v>
      </c>
      <c r="C57" s="29" t="s">
        <v>41</v>
      </c>
      <c r="D57" s="29" t="s">
        <v>5</v>
      </c>
      <c r="E57" s="24">
        <v>60</v>
      </c>
      <c r="F57" s="24">
        <v>60</v>
      </c>
      <c r="G57" s="24">
        <v>60</v>
      </c>
      <c r="H57" s="13"/>
      <c r="I57" s="13"/>
    </row>
    <row r="58" spans="1:13" ht="31.5" x14ac:dyDescent="0.25">
      <c r="A58" s="21" t="s">
        <v>42</v>
      </c>
      <c r="B58" s="15" t="s">
        <v>44</v>
      </c>
      <c r="C58" s="31" t="s">
        <v>41</v>
      </c>
      <c r="D58" s="31" t="s">
        <v>19</v>
      </c>
      <c r="E58" s="24">
        <v>60</v>
      </c>
      <c r="F58" s="24">
        <v>60</v>
      </c>
      <c r="G58" s="24">
        <v>60</v>
      </c>
      <c r="H58" s="13"/>
      <c r="I58" s="13"/>
    </row>
    <row r="59" spans="1:13" ht="31.5" x14ac:dyDescent="0.25">
      <c r="A59" s="21" t="s">
        <v>20</v>
      </c>
      <c r="B59" s="15" t="s">
        <v>44</v>
      </c>
      <c r="C59" s="31" t="s">
        <v>41</v>
      </c>
      <c r="D59" s="31" t="s">
        <v>21</v>
      </c>
      <c r="E59" s="24">
        <v>60</v>
      </c>
      <c r="F59" s="24">
        <v>60</v>
      </c>
      <c r="G59" s="24">
        <v>60</v>
      </c>
      <c r="H59" s="13"/>
      <c r="I59" s="13"/>
      <c r="K59" s="76"/>
    </row>
    <row r="60" spans="1:13" ht="78.75" x14ac:dyDescent="0.25">
      <c r="A60" s="85" t="s">
        <v>436</v>
      </c>
      <c r="B60" s="10" t="s">
        <v>439</v>
      </c>
      <c r="C60" s="10" t="s">
        <v>4</v>
      </c>
      <c r="D60" s="40" t="s">
        <v>5</v>
      </c>
      <c r="E60" s="28">
        <v>50</v>
      </c>
      <c r="F60" s="28">
        <v>50</v>
      </c>
      <c r="G60" s="28">
        <v>50</v>
      </c>
      <c r="H60" s="13"/>
      <c r="I60" s="13"/>
    </row>
    <row r="61" spans="1:13" ht="31.5" x14ac:dyDescent="0.25">
      <c r="A61" s="18" t="s">
        <v>437</v>
      </c>
      <c r="B61" s="15" t="s">
        <v>440</v>
      </c>
      <c r="C61" s="15" t="s">
        <v>4</v>
      </c>
      <c r="D61" s="19" t="s">
        <v>5</v>
      </c>
      <c r="E61" s="24">
        <v>50</v>
      </c>
      <c r="F61" s="24">
        <v>50</v>
      </c>
      <c r="G61" s="24">
        <v>50</v>
      </c>
      <c r="H61" s="13"/>
      <c r="I61" s="13"/>
    </row>
    <row r="62" spans="1:13" ht="31.5" x14ac:dyDescent="0.25">
      <c r="A62" s="18" t="s">
        <v>438</v>
      </c>
      <c r="B62" s="15" t="s">
        <v>441</v>
      </c>
      <c r="C62" s="15" t="s">
        <v>4</v>
      </c>
      <c r="D62" s="19" t="s">
        <v>5</v>
      </c>
      <c r="E62" s="24">
        <v>50</v>
      </c>
      <c r="F62" s="24">
        <v>50</v>
      </c>
      <c r="G62" s="24">
        <v>50</v>
      </c>
      <c r="H62" s="13"/>
      <c r="I62" s="13"/>
    </row>
    <row r="63" spans="1:13" ht="31.5" x14ac:dyDescent="0.25">
      <c r="A63" s="21" t="s">
        <v>71</v>
      </c>
      <c r="B63" s="15" t="s">
        <v>441</v>
      </c>
      <c r="C63" s="15" t="s">
        <v>63</v>
      </c>
      <c r="D63" s="15" t="s">
        <v>5</v>
      </c>
      <c r="E63" s="24">
        <v>50</v>
      </c>
      <c r="F63" s="24">
        <v>50</v>
      </c>
      <c r="G63" s="24">
        <v>50</v>
      </c>
      <c r="H63" s="13"/>
      <c r="I63" s="13"/>
    </row>
    <row r="64" spans="1:13" ht="31.5" x14ac:dyDescent="0.25">
      <c r="A64" s="14" t="s">
        <v>69</v>
      </c>
      <c r="B64" s="15" t="s">
        <v>441</v>
      </c>
      <c r="C64" s="31" t="s">
        <v>70</v>
      </c>
      <c r="D64" s="15" t="s">
        <v>5</v>
      </c>
      <c r="E64" s="24">
        <v>50</v>
      </c>
      <c r="F64" s="24">
        <v>50</v>
      </c>
      <c r="G64" s="24">
        <v>50</v>
      </c>
      <c r="H64" s="13"/>
      <c r="I64" s="13"/>
    </row>
    <row r="65" spans="1:11" ht="31.5" x14ac:dyDescent="0.25">
      <c r="A65" s="18" t="s">
        <v>72</v>
      </c>
      <c r="B65" s="15" t="s">
        <v>441</v>
      </c>
      <c r="C65" s="15" t="s">
        <v>70</v>
      </c>
      <c r="D65" s="19" t="s">
        <v>73</v>
      </c>
      <c r="E65" s="24">
        <v>50</v>
      </c>
      <c r="F65" s="24">
        <v>50</v>
      </c>
      <c r="G65" s="24">
        <v>50</v>
      </c>
      <c r="H65" s="13"/>
      <c r="I65" s="13"/>
    </row>
    <row r="66" spans="1:11" ht="47.25" x14ac:dyDescent="0.25">
      <c r="A66" s="14" t="s">
        <v>74</v>
      </c>
      <c r="B66" s="15" t="s">
        <v>441</v>
      </c>
      <c r="C66" s="15" t="s">
        <v>70</v>
      </c>
      <c r="D66" s="19" t="s">
        <v>75</v>
      </c>
      <c r="E66" s="24">
        <v>50</v>
      </c>
      <c r="F66" s="24">
        <v>50</v>
      </c>
      <c r="G66" s="24">
        <v>50</v>
      </c>
      <c r="H66" s="13"/>
      <c r="I66" s="13"/>
    </row>
    <row r="67" spans="1:11" s="13" customFormat="1" ht="112.5" x14ac:dyDescent="0.3">
      <c r="A67" s="83" t="s">
        <v>419</v>
      </c>
      <c r="B67" s="10" t="s">
        <v>45</v>
      </c>
      <c r="C67" s="33" t="s">
        <v>4</v>
      </c>
      <c r="D67" s="10" t="s">
        <v>5</v>
      </c>
      <c r="E67" s="28">
        <f>E68</f>
        <v>80</v>
      </c>
      <c r="F67" s="28">
        <f t="shared" ref="F67:G67" si="26">F68</f>
        <v>0</v>
      </c>
      <c r="G67" s="28">
        <f t="shared" si="26"/>
        <v>0</v>
      </c>
    </row>
    <row r="68" spans="1:11" ht="47.25" x14ac:dyDescent="0.25">
      <c r="A68" s="21" t="s">
        <v>46</v>
      </c>
      <c r="B68" s="15" t="s">
        <v>47</v>
      </c>
      <c r="C68" s="29" t="s">
        <v>4</v>
      </c>
      <c r="D68" s="31" t="s">
        <v>5</v>
      </c>
      <c r="E68" s="24">
        <f>E69</f>
        <v>80</v>
      </c>
      <c r="F68" s="24">
        <f t="shared" ref="F68:G68" si="27">F69</f>
        <v>0</v>
      </c>
      <c r="G68" s="24">
        <f t="shared" si="27"/>
        <v>0</v>
      </c>
      <c r="H68" s="13"/>
      <c r="I68" s="13"/>
    </row>
    <row r="69" spans="1:11" ht="31.5" x14ac:dyDescent="0.25">
      <c r="A69" s="21" t="s">
        <v>48</v>
      </c>
      <c r="B69" s="15" t="s">
        <v>49</v>
      </c>
      <c r="C69" s="29" t="s">
        <v>4</v>
      </c>
      <c r="D69" s="31" t="s">
        <v>5</v>
      </c>
      <c r="E69" s="24">
        <f>E70+E74+E78+E82</f>
        <v>80</v>
      </c>
      <c r="F69" s="24">
        <f t="shared" ref="F69:G69" si="28">F70+F74+F78+F82</f>
        <v>0</v>
      </c>
      <c r="G69" s="24">
        <f t="shared" si="28"/>
        <v>0</v>
      </c>
      <c r="H69" s="13"/>
      <c r="I69" s="13"/>
    </row>
    <row r="70" spans="1:11" ht="31.5" x14ac:dyDescent="0.25">
      <c r="A70" s="34" t="s">
        <v>327</v>
      </c>
      <c r="B70" s="15" t="s">
        <v>49</v>
      </c>
      <c r="C70" s="31" t="s">
        <v>11</v>
      </c>
      <c r="D70" s="15" t="s">
        <v>5</v>
      </c>
      <c r="E70" s="24">
        <f>E71</f>
        <v>20</v>
      </c>
      <c r="F70" s="24"/>
      <c r="G70" s="24"/>
      <c r="H70" s="13"/>
      <c r="I70" s="13"/>
    </row>
    <row r="71" spans="1:11" ht="31.5" x14ac:dyDescent="0.25">
      <c r="A71" s="34" t="s">
        <v>326</v>
      </c>
      <c r="B71" s="15" t="s">
        <v>49</v>
      </c>
      <c r="C71" s="29" t="s">
        <v>50</v>
      </c>
      <c r="D71" s="29" t="s">
        <v>5</v>
      </c>
      <c r="E71" s="24">
        <f>E72</f>
        <v>20</v>
      </c>
      <c r="F71" s="24"/>
      <c r="G71" s="24"/>
      <c r="H71" s="13"/>
      <c r="I71" s="13"/>
    </row>
    <row r="72" spans="1:11" ht="31.5" x14ac:dyDescent="0.25">
      <c r="A72" s="21" t="s">
        <v>18</v>
      </c>
      <c r="B72" s="15" t="s">
        <v>49</v>
      </c>
      <c r="C72" s="15" t="s">
        <v>51</v>
      </c>
      <c r="D72" s="31" t="s">
        <v>19</v>
      </c>
      <c r="E72" s="24">
        <f>E73</f>
        <v>20</v>
      </c>
      <c r="F72" s="24"/>
      <c r="G72" s="24"/>
      <c r="H72" s="13"/>
      <c r="I72" s="13"/>
    </row>
    <row r="73" spans="1:11" ht="31.5" x14ac:dyDescent="0.25">
      <c r="A73" s="14" t="s">
        <v>20</v>
      </c>
      <c r="B73" s="15" t="s">
        <v>49</v>
      </c>
      <c r="C73" s="15" t="s">
        <v>50</v>
      </c>
      <c r="D73" s="31" t="s">
        <v>21</v>
      </c>
      <c r="E73" s="24">
        <v>20</v>
      </c>
      <c r="F73" s="24"/>
      <c r="G73" s="24"/>
      <c r="H73" s="13"/>
      <c r="I73" s="13"/>
    </row>
    <row r="74" spans="1:11" ht="31.5" x14ac:dyDescent="0.25">
      <c r="A74" s="21" t="s">
        <v>28</v>
      </c>
      <c r="B74" s="15" t="s">
        <v>49</v>
      </c>
      <c r="C74" s="31" t="s">
        <v>29</v>
      </c>
      <c r="D74" s="15" t="s">
        <v>5</v>
      </c>
      <c r="E74" s="24">
        <f>E75</f>
        <v>20</v>
      </c>
      <c r="F74" s="24"/>
      <c r="G74" s="24"/>
      <c r="H74" s="13"/>
      <c r="I74" s="13"/>
    </row>
    <row r="75" spans="1:11" ht="31.5" x14ac:dyDescent="0.25">
      <c r="A75" s="30" t="s">
        <v>30</v>
      </c>
      <c r="B75" s="15" t="s">
        <v>49</v>
      </c>
      <c r="C75" s="29" t="s">
        <v>31</v>
      </c>
      <c r="D75" s="15" t="s">
        <v>5</v>
      </c>
      <c r="E75" s="24">
        <f>E76</f>
        <v>20</v>
      </c>
      <c r="F75" s="24"/>
      <c r="G75" s="24"/>
      <c r="H75" s="13"/>
      <c r="I75" s="13"/>
    </row>
    <row r="76" spans="1:11" ht="31.5" x14ac:dyDescent="0.25">
      <c r="A76" s="21" t="s">
        <v>18</v>
      </c>
      <c r="B76" s="15" t="s">
        <v>49</v>
      </c>
      <c r="C76" s="29" t="s">
        <v>31</v>
      </c>
      <c r="D76" s="31" t="s">
        <v>19</v>
      </c>
      <c r="E76" s="24">
        <f>E77</f>
        <v>20</v>
      </c>
      <c r="F76" s="24"/>
      <c r="G76" s="24"/>
      <c r="H76" s="13"/>
      <c r="I76" s="13"/>
      <c r="K76" s="76"/>
    </row>
    <row r="77" spans="1:11" ht="31.5" x14ac:dyDescent="0.25">
      <c r="A77" s="14" t="s">
        <v>20</v>
      </c>
      <c r="B77" s="15" t="s">
        <v>49</v>
      </c>
      <c r="C77" s="29" t="s">
        <v>31</v>
      </c>
      <c r="D77" s="31" t="s">
        <v>21</v>
      </c>
      <c r="E77" s="24">
        <v>20</v>
      </c>
      <c r="F77" s="24"/>
      <c r="G77" s="24"/>
      <c r="H77" s="13"/>
      <c r="I77" s="13"/>
    </row>
    <row r="78" spans="1:11" ht="31.5" x14ac:dyDescent="0.25">
      <c r="A78" s="21" t="s">
        <v>28</v>
      </c>
      <c r="B78" s="15" t="s">
        <v>49</v>
      </c>
      <c r="C78" s="31" t="s">
        <v>29</v>
      </c>
      <c r="D78" s="15" t="s">
        <v>5</v>
      </c>
      <c r="E78" s="24">
        <f>E79</f>
        <v>20</v>
      </c>
      <c r="F78" s="24"/>
      <c r="G78" s="24"/>
      <c r="H78" s="13"/>
      <c r="I78" s="13"/>
    </row>
    <row r="79" spans="1:11" ht="31.5" x14ac:dyDescent="0.25">
      <c r="A79" s="30" t="s">
        <v>34</v>
      </c>
      <c r="B79" s="15" t="s">
        <v>49</v>
      </c>
      <c r="C79" s="31" t="s">
        <v>35</v>
      </c>
      <c r="D79" s="15" t="s">
        <v>5</v>
      </c>
      <c r="E79" s="24">
        <f>E80</f>
        <v>20</v>
      </c>
      <c r="F79" s="24"/>
      <c r="G79" s="24"/>
      <c r="H79" s="13"/>
      <c r="I79" s="13"/>
    </row>
    <row r="80" spans="1:11" ht="31.5" x14ac:dyDescent="0.25">
      <c r="A80" s="21" t="s">
        <v>18</v>
      </c>
      <c r="B80" s="15" t="s">
        <v>49</v>
      </c>
      <c r="C80" s="31" t="s">
        <v>35</v>
      </c>
      <c r="D80" s="15" t="s">
        <v>19</v>
      </c>
      <c r="E80" s="24">
        <f>E81</f>
        <v>20</v>
      </c>
      <c r="F80" s="24"/>
      <c r="G80" s="24"/>
      <c r="H80" s="13"/>
      <c r="I80" s="13"/>
      <c r="K80" s="76"/>
    </row>
    <row r="81" spans="1:12" ht="31.5" x14ac:dyDescent="0.25">
      <c r="A81" s="14" t="s">
        <v>20</v>
      </c>
      <c r="B81" s="15" t="s">
        <v>49</v>
      </c>
      <c r="C81" s="31" t="s">
        <v>35</v>
      </c>
      <c r="D81" s="15" t="s">
        <v>21</v>
      </c>
      <c r="E81" s="24">
        <v>20</v>
      </c>
      <c r="F81" s="24"/>
      <c r="G81" s="24"/>
      <c r="H81" s="13"/>
      <c r="I81" s="13"/>
      <c r="K81" s="76"/>
      <c r="L81" s="76"/>
    </row>
    <row r="82" spans="1:12" ht="31.5" x14ac:dyDescent="0.25">
      <c r="A82" s="14" t="s">
        <v>38</v>
      </c>
      <c r="B82" s="15" t="s">
        <v>49</v>
      </c>
      <c r="C82" s="15" t="s">
        <v>39</v>
      </c>
      <c r="D82" s="31" t="s">
        <v>5</v>
      </c>
      <c r="E82" s="24">
        <v>20</v>
      </c>
      <c r="F82" s="24"/>
      <c r="G82" s="24"/>
      <c r="H82" s="13"/>
      <c r="I82" s="13"/>
    </row>
    <row r="83" spans="1:12" ht="31.5" x14ac:dyDescent="0.25">
      <c r="A83" s="14" t="s">
        <v>40</v>
      </c>
      <c r="B83" s="15" t="s">
        <v>49</v>
      </c>
      <c r="C83" s="31" t="s">
        <v>41</v>
      </c>
      <c r="D83" s="15" t="s">
        <v>5</v>
      </c>
      <c r="E83" s="24">
        <v>20</v>
      </c>
      <c r="F83" s="86"/>
      <c r="G83" s="86"/>
      <c r="H83" s="13"/>
      <c r="I83" s="13"/>
    </row>
    <row r="84" spans="1:12" ht="31.5" x14ac:dyDescent="0.25">
      <c r="A84" s="21" t="s">
        <v>42</v>
      </c>
      <c r="B84" s="15" t="s">
        <v>49</v>
      </c>
      <c r="C84" s="31" t="s">
        <v>41</v>
      </c>
      <c r="D84" s="31" t="s">
        <v>19</v>
      </c>
      <c r="E84" s="24">
        <v>20</v>
      </c>
      <c r="F84" s="86"/>
      <c r="G84" s="86"/>
      <c r="H84" s="13"/>
      <c r="I84" s="13"/>
      <c r="K84" s="76"/>
    </row>
    <row r="85" spans="1:12" ht="31.5" x14ac:dyDescent="0.25">
      <c r="A85" s="21" t="s">
        <v>20</v>
      </c>
      <c r="B85" s="15" t="s">
        <v>49</v>
      </c>
      <c r="C85" s="31" t="s">
        <v>41</v>
      </c>
      <c r="D85" s="31" t="s">
        <v>21</v>
      </c>
      <c r="E85" s="24">
        <v>20</v>
      </c>
      <c r="F85" s="86"/>
      <c r="G85" s="86"/>
      <c r="H85" s="13"/>
      <c r="I85" s="13"/>
    </row>
    <row r="86" spans="1:12" ht="110.25" x14ac:dyDescent="0.25">
      <c r="A86" s="27" t="s">
        <v>420</v>
      </c>
      <c r="B86" s="10" t="s">
        <v>286</v>
      </c>
      <c r="C86" s="33" t="s">
        <v>4</v>
      </c>
      <c r="D86" s="10" t="s">
        <v>5</v>
      </c>
      <c r="E86" s="28">
        <f>E87</f>
        <v>50</v>
      </c>
      <c r="F86" s="28"/>
      <c r="G86" s="28"/>
      <c r="H86" s="13"/>
      <c r="I86" s="13"/>
    </row>
    <row r="87" spans="1:12" ht="63" x14ac:dyDescent="0.25">
      <c r="A87" s="30" t="s">
        <v>329</v>
      </c>
      <c r="B87" s="15" t="s">
        <v>288</v>
      </c>
      <c r="C87" s="31" t="s">
        <v>4</v>
      </c>
      <c r="D87" s="15" t="s">
        <v>5</v>
      </c>
      <c r="E87" s="24">
        <f>E88</f>
        <v>50</v>
      </c>
      <c r="F87" s="24"/>
      <c r="G87" s="24"/>
      <c r="H87" s="13"/>
      <c r="I87" s="13"/>
    </row>
    <row r="88" spans="1:12" ht="31.5" x14ac:dyDescent="0.25">
      <c r="A88" s="30" t="s">
        <v>287</v>
      </c>
      <c r="B88" s="15" t="s">
        <v>289</v>
      </c>
      <c r="C88" s="31" t="s">
        <v>4</v>
      </c>
      <c r="D88" s="15" t="s">
        <v>5</v>
      </c>
      <c r="E88" s="24">
        <f>E89+E93</f>
        <v>50</v>
      </c>
      <c r="F88" s="24"/>
      <c r="G88" s="24"/>
      <c r="H88" s="13"/>
      <c r="I88" s="13"/>
    </row>
    <row r="89" spans="1:12" ht="31.5" x14ac:dyDescent="0.25">
      <c r="A89" s="30" t="s">
        <v>84</v>
      </c>
      <c r="B89" s="15" t="s">
        <v>289</v>
      </c>
      <c r="C89" s="31" t="s">
        <v>29</v>
      </c>
      <c r="D89" s="35" t="s">
        <v>5</v>
      </c>
      <c r="E89" s="24">
        <f>E90</f>
        <v>30</v>
      </c>
      <c r="F89" s="24"/>
      <c r="G89" s="24"/>
      <c r="H89" s="13"/>
      <c r="I89" s="13"/>
    </row>
    <row r="90" spans="1:12" ht="31.5" x14ac:dyDescent="0.25">
      <c r="A90" s="30" t="s">
        <v>34</v>
      </c>
      <c r="B90" s="15" t="s">
        <v>289</v>
      </c>
      <c r="C90" s="31" t="s">
        <v>35</v>
      </c>
      <c r="D90" s="35" t="s">
        <v>5</v>
      </c>
      <c r="E90" s="24">
        <v>30</v>
      </c>
      <c r="F90" s="24"/>
      <c r="G90" s="24"/>
      <c r="H90" s="13"/>
      <c r="I90" s="13"/>
    </row>
    <row r="91" spans="1:12" ht="31.5" x14ac:dyDescent="0.25">
      <c r="A91" s="14" t="s">
        <v>85</v>
      </c>
      <c r="B91" s="15" t="s">
        <v>289</v>
      </c>
      <c r="C91" s="31" t="s">
        <v>35</v>
      </c>
      <c r="D91" s="35" t="s">
        <v>19</v>
      </c>
      <c r="E91" s="24">
        <v>30</v>
      </c>
      <c r="F91" s="24"/>
      <c r="G91" s="24"/>
      <c r="H91" s="13"/>
      <c r="I91" s="13"/>
      <c r="K91" s="76"/>
    </row>
    <row r="92" spans="1:12" ht="47.25" x14ac:dyDescent="0.25">
      <c r="A92" s="14" t="s">
        <v>86</v>
      </c>
      <c r="B92" s="15" t="s">
        <v>289</v>
      </c>
      <c r="C92" s="31" t="s">
        <v>35</v>
      </c>
      <c r="D92" s="35" t="s">
        <v>21</v>
      </c>
      <c r="E92" s="24">
        <v>30</v>
      </c>
      <c r="F92" s="24"/>
      <c r="G92" s="24"/>
      <c r="H92" s="13"/>
      <c r="I92" s="13"/>
      <c r="K92" s="103"/>
    </row>
    <row r="93" spans="1:12" ht="31.5" x14ac:dyDescent="0.25">
      <c r="A93" s="36" t="s">
        <v>187</v>
      </c>
      <c r="B93" s="15" t="s">
        <v>289</v>
      </c>
      <c r="C93" s="31" t="s">
        <v>39</v>
      </c>
      <c r="D93" s="15" t="s">
        <v>5</v>
      </c>
      <c r="E93" s="24">
        <v>20</v>
      </c>
      <c r="F93" s="24"/>
      <c r="G93" s="24"/>
      <c r="H93" s="13"/>
      <c r="I93" s="13"/>
    </row>
    <row r="94" spans="1:12" ht="31.5" x14ac:dyDescent="0.25">
      <c r="A94" s="36" t="s">
        <v>87</v>
      </c>
      <c r="B94" s="15" t="s">
        <v>289</v>
      </c>
      <c r="C94" s="31" t="s">
        <v>41</v>
      </c>
      <c r="D94" s="15" t="s">
        <v>5</v>
      </c>
      <c r="E94" s="24">
        <v>20</v>
      </c>
      <c r="F94" s="86"/>
      <c r="G94" s="86"/>
      <c r="H94" s="13"/>
      <c r="I94" s="13"/>
    </row>
    <row r="95" spans="1:12" ht="31.5" x14ac:dyDescent="0.25">
      <c r="A95" s="14" t="s">
        <v>85</v>
      </c>
      <c r="B95" s="15" t="s">
        <v>289</v>
      </c>
      <c r="C95" s="31" t="s">
        <v>41</v>
      </c>
      <c r="D95" s="15" t="s">
        <v>19</v>
      </c>
      <c r="E95" s="24">
        <v>20</v>
      </c>
      <c r="F95" s="86"/>
      <c r="G95" s="86"/>
      <c r="H95" s="13"/>
      <c r="I95" s="13"/>
      <c r="K95" s="103"/>
    </row>
    <row r="96" spans="1:12" ht="47.25" x14ac:dyDescent="0.25">
      <c r="A96" s="14" t="s">
        <v>86</v>
      </c>
      <c r="B96" s="15" t="s">
        <v>289</v>
      </c>
      <c r="C96" s="31" t="s">
        <v>41</v>
      </c>
      <c r="D96" s="15" t="s">
        <v>21</v>
      </c>
      <c r="E96" s="24">
        <v>20</v>
      </c>
      <c r="F96" s="86"/>
      <c r="G96" s="86"/>
      <c r="H96" s="13"/>
      <c r="I96" s="13"/>
    </row>
    <row r="97" spans="1:9" ht="63" x14ac:dyDescent="0.25">
      <c r="A97" s="9" t="s">
        <v>421</v>
      </c>
      <c r="B97" s="10" t="s">
        <v>52</v>
      </c>
      <c r="C97" s="10" t="s">
        <v>4</v>
      </c>
      <c r="D97" s="10" t="s">
        <v>5</v>
      </c>
      <c r="E97" s="12">
        <v>350</v>
      </c>
      <c r="F97" s="12">
        <v>350</v>
      </c>
      <c r="G97" s="12"/>
      <c r="H97" s="13"/>
      <c r="I97" s="13"/>
    </row>
    <row r="98" spans="1:9" ht="47.25" x14ac:dyDescent="0.25">
      <c r="A98" s="21" t="s">
        <v>53</v>
      </c>
      <c r="B98" s="15" t="s">
        <v>54</v>
      </c>
      <c r="C98" s="15" t="s">
        <v>4</v>
      </c>
      <c r="D98" s="15" t="s">
        <v>5</v>
      </c>
      <c r="E98" s="12">
        <v>350</v>
      </c>
      <c r="F98" s="12">
        <v>350</v>
      </c>
      <c r="G98" s="17"/>
      <c r="H98" s="13"/>
      <c r="I98" s="13"/>
    </row>
    <row r="99" spans="1:9" ht="31.5" x14ac:dyDescent="0.25">
      <c r="A99" s="14" t="s">
        <v>55</v>
      </c>
      <c r="B99" s="15" t="s">
        <v>332</v>
      </c>
      <c r="C99" s="15" t="s">
        <v>4</v>
      </c>
      <c r="D99" s="15" t="s">
        <v>5</v>
      </c>
      <c r="E99" s="12">
        <v>350</v>
      </c>
      <c r="F99" s="12">
        <v>350</v>
      </c>
      <c r="G99" s="17"/>
      <c r="H99" s="13"/>
      <c r="I99" s="13"/>
    </row>
    <row r="100" spans="1:9" ht="31.5" x14ac:dyDescent="0.25">
      <c r="A100" s="21" t="s">
        <v>56</v>
      </c>
      <c r="B100" s="15" t="s">
        <v>332</v>
      </c>
      <c r="C100" s="15" t="s">
        <v>57</v>
      </c>
      <c r="D100" s="15" t="s">
        <v>5</v>
      </c>
      <c r="E100" s="12">
        <v>350</v>
      </c>
      <c r="F100" s="12">
        <v>350</v>
      </c>
      <c r="G100" s="17"/>
      <c r="H100" s="13"/>
      <c r="I100" s="13"/>
    </row>
    <row r="101" spans="1:9" ht="31.5" x14ac:dyDescent="0.25">
      <c r="A101" s="21" t="s">
        <v>58</v>
      </c>
      <c r="B101" s="15" t="s">
        <v>332</v>
      </c>
      <c r="C101" s="15" t="s">
        <v>59</v>
      </c>
      <c r="D101" s="15" t="s">
        <v>5</v>
      </c>
      <c r="E101" s="12">
        <v>350</v>
      </c>
      <c r="F101" s="12">
        <v>350</v>
      </c>
      <c r="G101" s="17"/>
      <c r="H101" s="13"/>
      <c r="I101" s="13"/>
    </row>
    <row r="102" spans="1:9" ht="31.5" x14ac:dyDescent="0.25">
      <c r="A102" s="21" t="s">
        <v>42</v>
      </c>
      <c r="B102" s="15" t="s">
        <v>332</v>
      </c>
      <c r="C102" s="15" t="s">
        <v>59</v>
      </c>
      <c r="D102" s="15" t="s">
        <v>19</v>
      </c>
      <c r="E102" s="12">
        <v>350</v>
      </c>
      <c r="F102" s="12">
        <v>350</v>
      </c>
      <c r="G102" s="17"/>
      <c r="H102" s="13"/>
      <c r="I102" s="13"/>
    </row>
    <row r="103" spans="1:9" ht="31.5" x14ac:dyDescent="0.25">
      <c r="A103" s="21" t="s">
        <v>20</v>
      </c>
      <c r="B103" s="15" t="s">
        <v>332</v>
      </c>
      <c r="C103" s="15" t="s">
        <v>59</v>
      </c>
      <c r="D103" s="15" t="s">
        <v>21</v>
      </c>
      <c r="E103" s="12">
        <v>350</v>
      </c>
      <c r="F103" s="12">
        <v>350</v>
      </c>
      <c r="G103" s="17"/>
      <c r="H103" s="13"/>
      <c r="I103" s="13"/>
    </row>
    <row r="104" spans="1:9" ht="63" x14ac:dyDescent="0.25">
      <c r="A104" s="9" t="s">
        <v>451</v>
      </c>
      <c r="B104" s="89" t="s">
        <v>52</v>
      </c>
      <c r="C104" s="89" t="s">
        <v>4</v>
      </c>
      <c r="D104" s="89" t="s">
        <v>5</v>
      </c>
      <c r="E104" s="90">
        <f>E105</f>
        <v>50</v>
      </c>
      <c r="F104" s="90">
        <f>F105</f>
        <v>50</v>
      </c>
      <c r="G104" s="92"/>
      <c r="H104" s="13"/>
      <c r="I104" s="13"/>
    </row>
    <row r="105" spans="1:9" ht="47.25" x14ac:dyDescent="0.25">
      <c r="A105" s="95" t="s">
        <v>452</v>
      </c>
      <c r="B105" s="91" t="s">
        <v>54</v>
      </c>
      <c r="C105" s="91" t="s">
        <v>4</v>
      </c>
      <c r="D105" s="91" t="s">
        <v>5</v>
      </c>
      <c r="E105" s="92">
        <f>E106</f>
        <v>50</v>
      </c>
      <c r="F105" s="92">
        <f>F106</f>
        <v>50</v>
      </c>
      <c r="G105" s="92"/>
      <c r="H105" s="13"/>
      <c r="I105" s="13"/>
    </row>
    <row r="106" spans="1:9" ht="31.5" x14ac:dyDescent="0.25">
      <c r="A106" s="95" t="s">
        <v>453</v>
      </c>
      <c r="B106" s="91" t="s">
        <v>54</v>
      </c>
      <c r="C106" s="91" t="s">
        <v>59</v>
      </c>
      <c r="D106" s="91" t="s">
        <v>5</v>
      </c>
      <c r="E106" s="92">
        <f>E107</f>
        <v>50</v>
      </c>
      <c r="F106" s="92">
        <f>F107</f>
        <v>50</v>
      </c>
      <c r="G106" s="92"/>
      <c r="H106" s="13"/>
      <c r="I106" s="13"/>
    </row>
    <row r="107" spans="1:9" ht="31.5" x14ac:dyDescent="0.25">
      <c r="A107" s="95" t="s">
        <v>42</v>
      </c>
      <c r="B107" s="91" t="s">
        <v>454</v>
      </c>
      <c r="C107" s="91" t="s">
        <v>59</v>
      </c>
      <c r="D107" s="91" t="s">
        <v>19</v>
      </c>
      <c r="E107" s="92">
        <f>E108</f>
        <v>50</v>
      </c>
      <c r="F107" s="92">
        <f>F108</f>
        <v>50</v>
      </c>
      <c r="G107" s="92"/>
      <c r="H107" s="13"/>
      <c r="I107" s="13"/>
    </row>
    <row r="108" spans="1:9" ht="31.5" x14ac:dyDescent="0.25">
      <c r="A108" s="95" t="s">
        <v>20</v>
      </c>
      <c r="B108" s="91" t="s">
        <v>454</v>
      </c>
      <c r="C108" s="91" t="s">
        <v>59</v>
      </c>
      <c r="D108" s="91" t="s">
        <v>21</v>
      </c>
      <c r="E108" s="92">
        <v>50</v>
      </c>
      <c r="F108" s="92">
        <v>50</v>
      </c>
      <c r="G108" s="92"/>
      <c r="H108" s="13"/>
      <c r="I108" s="13"/>
    </row>
    <row r="109" spans="1:9" x14ac:dyDescent="0.25">
      <c r="A109" s="95"/>
      <c r="B109" s="91"/>
      <c r="C109" s="91"/>
      <c r="D109" s="91"/>
      <c r="E109" s="90"/>
      <c r="F109" s="90"/>
      <c r="G109" s="92"/>
      <c r="H109" s="13"/>
      <c r="I109" s="13"/>
    </row>
    <row r="110" spans="1:9" ht="78.75" x14ac:dyDescent="0.25">
      <c r="A110" s="9" t="s">
        <v>301</v>
      </c>
      <c r="B110" s="37" t="s">
        <v>385</v>
      </c>
      <c r="C110" s="10" t="s">
        <v>4</v>
      </c>
      <c r="D110" s="10" t="s">
        <v>5</v>
      </c>
      <c r="E110" s="38">
        <f>E111</f>
        <v>38176.399999999994</v>
      </c>
      <c r="F110" s="38">
        <f t="shared" ref="F110:G110" si="29">F111</f>
        <v>38375.300000000003</v>
      </c>
      <c r="G110" s="38">
        <f t="shared" si="29"/>
        <v>38375.300000000003</v>
      </c>
      <c r="H110" s="13"/>
      <c r="I110" s="13"/>
    </row>
    <row r="111" spans="1:9" ht="47.25" x14ac:dyDescent="0.25">
      <c r="A111" s="18" t="s">
        <v>60</v>
      </c>
      <c r="B111" s="15" t="s">
        <v>61</v>
      </c>
      <c r="C111" s="31" t="s">
        <v>4</v>
      </c>
      <c r="D111" s="19" t="s">
        <v>5</v>
      </c>
      <c r="E111" s="20">
        <f>E112</f>
        <v>38176.399999999994</v>
      </c>
      <c r="F111" s="20">
        <f t="shared" ref="F111:I112" si="30">F112</f>
        <v>38375.300000000003</v>
      </c>
      <c r="G111" s="20">
        <f t="shared" si="30"/>
        <v>38375.300000000003</v>
      </c>
      <c r="H111" s="13"/>
      <c r="I111" s="13"/>
    </row>
    <row r="112" spans="1:9" ht="31.5" x14ac:dyDescent="0.25">
      <c r="A112" s="14" t="s">
        <v>62</v>
      </c>
      <c r="B112" s="15" t="s">
        <v>61</v>
      </c>
      <c r="C112" s="31" t="s">
        <v>63</v>
      </c>
      <c r="D112" s="19" t="s">
        <v>5</v>
      </c>
      <c r="E112" s="20">
        <f>E113</f>
        <v>38176.399999999994</v>
      </c>
      <c r="F112" s="20">
        <f t="shared" si="30"/>
        <v>38375.300000000003</v>
      </c>
      <c r="G112" s="20">
        <f t="shared" si="30"/>
        <v>38375.300000000003</v>
      </c>
      <c r="H112" s="20">
        <f t="shared" si="30"/>
        <v>0</v>
      </c>
      <c r="I112" s="20">
        <f t="shared" si="30"/>
        <v>0</v>
      </c>
    </row>
    <row r="113" spans="1:11" ht="31.5" x14ac:dyDescent="0.25">
      <c r="A113" s="14" t="s">
        <v>64</v>
      </c>
      <c r="B113" s="15" t="s">
        <v>61</v>
      </c>
      <c r="C113" s="31" t="s">
        <v>65</v>
      </c>
      <c r="D113" s="19" t="s">
        <v>5</v>
      </c>
      <c r="E113" s="20">
        <f>E114+E117</f>
        <v>38176.399999999994</v>
      </c>
      <c r="F113" s="20">
        <f t="shared" ref="F113:G113" si="31">F114+F117</f>
        <v>38375.300000000003</v>
      </c>
      <c r="G113" s="20">
        <f t="shared" si="31"/>
        <v>38375.300000000003</v>
      </c>
      <c r="H113" s="20">
        <f t="shared" ref="H113:I113" si="32">H114+H117+H120</f>
        <v>0</v>
      </c>
      <c r="I113" s="20">
        <f t="shared" si="32"/>
        <v>0</v>
      </c>
      <c r="K113" s="76"/>
    </row>
    <row r="114" spans="1:11" ht="94.5" x14ac:dyDescent="0.25">
      <c r="A114" s="21" t="s">
        <v>331</v>
      </c>
      <c r="B114" s="19" t="s">
        <v>402</v>
      </c>
      <c r="C114" s="31" t="s">
        <v>65</v>
      </c>
      <c r="D114" s="19" t="s">
        <v>5</v>
      </c>
      <c r="E114" s="20">
        <f>E115</f>
        <v>18758.599999999999</v>
      </c>
      <c r="F114" s="20">
        <f t="shared" ref="F114:G114" si="33">F115</f>
        <v>18758.599999999999</v>
      </c>
      <c r="G114" s="20">
        <f t="shared" si="33"/>
        <v>18758.599999999999</v>
      </c>
      <c r="H114" s="20">
        <f t="shared" ref="H114:I114" si="34">H115</f>
        <v>0</v>
      </c>
      <c r="I114" s="20">
        <f t="shared" si="34"/>
        <v>0</v>
      </c>
    </row>
    <row r="115" spans="1:11" ht="31.5" x14ac:dyDescent="0.25">
      <c r="A115" s="21" t="s">
        <v>42</v>
      </c>
      <c r="B115" s="19" t="s">
        <v>402</v>
      </c>
      <c r="C115" s="31" t="s">
        <v>65</v>
      </c>
      <c r="D115" s="19" t="s">
        <v>19</v>
      </c>
      <c r="E115" s="20">
        <f>E116</f>
        <v>18758.599999999999</v>
      </c>
      <c r="F115" s="23">
        <f>F116</f>
        <v>18758.599999999999</v>
      </c>
      <c r="G115" s="23">
        <f>G116</f>
        <v>18758.599999999999</v>
      </c>
      <c r="H115" s="13"/>
      <c r="I115" s="13"/>
    </row>
    <row r="116" spans="1:11" ht="31.5" x14ac:dyDescent="0.25">
      <c r="A116" s="21" t="s">
        <v>20</v>
      </c>
      <c r="B116" s="19" t="s">
        <v>402</v>
      </c>
      <c r="C116" s="31" t="s">
        <v>65</v>
      </c>
      <c r="D116" s="19" t="s">
        <v>21</v>
      </c>
      <c r="E116" s="20">
        <v>18758.599999999999</v>
      </c>
      <c r="F116" s="23">
        <v>18758.599999999999</v>
      </c>
      <c r="G116" s="23">
        <v>18758.599999999999</v>
      </c>
      <c r="H116" s="13"/>
      <c r="I116" s="13"/>
    </row>
    <row r="117" spans="1:11" ht="94.5" x14ac:dyDescent="0.25">
      <c r="A117" s="21" t="s">
        <v>330</v>
      </c>
      <c r="B117" s="19" t="s">
        <v>66</v>
      </c>
      <c r="C117" s="31" t="s">
        <v>65</v>
      </c>
      <c r="D117" s="19" t="s">
        <v>5</v>
      </c>
      <c r="E117" s="39">
        <f>E118</f>
        <v>19417.8</v>
      </c>
      <c r="F117" s="39">
        <f t="shared" ref="F117:G117" si="35">F118</f>
        <v>19616.7</v>
      </c>
      <c r="G117" s="39">
        <f t="shared" si="35"/>
        <v>19616.7</v>
      </c>
      <c r="H117" s="39">
        <f t="shared" ref="H117:I117" si="36">H118</f>
        <v>0</v>
      </c>
      <c r="I117" s="39">
        <f t="shared" si="36"/>
        <v>0</v>
      </c>
    </row>
    <row r="118" spans="1:11" ht="31.5" x14ac:dyDescent="0.25">
      <c r="A118" s="21" t="s">
        <v>42</v>
      </c>
      <c r="B118" s="19" t="s">
        <v>66</v>
      </c>
      <c r="C118" s="31" t="s">
        <v>65</v>
      </c>
      <c r="D118" s="19" t="s">
        <v>19</v>
      </c>
      <c r="E118" s="39">
        <f>E119</f>
        <v>19417.8</v>
      </c>
      <c r="F118" s="39">
        <f t="shared" ref="F118:G118" si="37">F119</f>
        <v>19616.7</v>
      </c>
      <c r="G118" s="39">
        <f t="shared" si="37"/>
        <v>19616.7</v>
      </c>
      <c r="H118" s="39">
        <f t="shared" ref="H118:I118" si="38">H119</f>
        <v>0</v>
      </c>
      <c r="I118" s="39">
        <f t="shared" si="38"/>
        <v>0</v>
      </c>
    </row>
    <row r="119" spans="1:11" ht="31.5" x14ac:dyDescent="0.25">
      <c r="A119" s="21" t="s">
        <v>20</v>
      </c>
      <c r="B119" s="19" t="s">
        <v>66</v>
      </c>
      <c r="C119" s="31" t="s">
        <v>65</v>
      </c>
      <c r="D119" s="19" t="s">
        <v>21</v>
      </c>
      <c r="E119" s="20">
        <v>19417.8</v>
      </c>
      <c r="F119" s="20">
        <v>19616.7</v>
      </c>
      <c r="G119" s="20">
        <v>19616.7</v>
      </c>
      <c r="H119" s="13"/>
      <c r="I119" s="13"/>
    </row>
    <row r="120" spans="1:11" ht="31.5" x14ac:dyDescent="0.25">
      <c r="A120" s="18" t="s">
        <v>67</v>
      </c>
      <c r="B120" s="19" t="s">
        <v>68</v>
      </c>
      <c r="C120" s="31" t="s">
        <v>65</v>
      </c>
      <c r="D120" s="19" t="s">
        <v>5</v>
      </c>
      <c r="E120" s="20"/>
      <c r="F120" s="20"/>
      <c r="G120" s="20"/>
      <c r="H120" s="13"/>
      <c r="I120" s="13"/>
    </row>
    <row r="121" spans="1:11" ht="31.5" x14ac:dyDescent="0.25">
      <c r="A121" s="21" t="s">
        <v>42</v>
      </c>
      <c r="B121" s="19" t="s">
        <v>68</v>
      </c>
      <c r="C121" s="31" t="s">
        <v>65</v>
      </c>
      <c r="D121" s="19" t="s">
        <v>19</v>
      </c>
      <c r="E121" s="20"/>
      <c r="F121" s="20"/>
      <c r="G121" s="20"/>
      <c r="H121" s="13"/>
      <c r="I121" s="13"/>
    </row>
    <row r="122" spans="1:11" ht="31.5" x14ac:dyDescent="0.25">
      <c r="A122" s="21" t="s">
        <v>20</v>
      </c>
      <c r="B122" s="19" t="s">
        <v>68</v>
      </c>
      <c r="C122" s="31" t="s">
        <v>65</v>
      </c>
      <c r="D122" s="19" t="s">
        <v>21</v>
      </c>
      <c r="E122" s="20"/>
      <c r="F122" s="20"/>
      <c r="G122" s="20"/>
      <c r="H122" s="13"/>
      <c r="I122" s="13"/>
    </row>
    <row r="123" spans="1:11" ht="63" x14ac:dyDescent="0.25">
      <c r="A123" s="27" t="s">
        <v>302</v>
      </c>
      <c r="B123" s="40" t="s">
        <v>76</v>
      </c>
      <c r="C123" s="10" t="s">
        <v>4</v>
      </c>
      <c r="D123" s="41" t="s">
        <v>5</v>
      </c>
      <c r="E123" s="28">
        <v>100</v>
      </c>
      <c r="F123" s="28">
        <v>100</v>
      </c>
      <c r="G123" s="28">
        <v>100</v>
      </c>
      <c r="H123" s="28">
        <v>100</v>
      </c>
      <c r="I123" s="28">
        <v>100</v>
      </c>
    </row>
    <row r="124" spans="1:11" ht="47.25" x14ac:dyDescent="0.25">
      <c r="A124" s="18" t="s">
        <v>77</v>
      </c>
      <c r="B124" s="15" t="s">
        <v>78</v>
      </c>
      <c r="C124" s="15" t="s">
        <v>4</v>
      </c>
      <c r="D124" s="42" t="s">
        <v>5</v>
      </c>
      <c r="E124" s="24">
        <v>100</v>
      </c>
      <c r="F124" s="24">
        <v>100</v>
      </c>
      <c r="G124" s="24">
        <v>100</v>
      </c>
      <c r="H124" s="13"/>
      <c r="I124" s="13"/>
    </row>
    <row r="125" spans="1:11" ht="31.5" x14ac:dyDescent="0.25">
      <c r="A125" s="18" t="s">
        <v>79</v>
      </c>
      <c r="B125" s="15" t="s">
        <v>78</v>
      </c>
      <c r="C125" s="15" t="s">
        <v>4</v>
      </c>
      <c r="D125" s="42" t="s">
        <v>5</v>
      </c>
      <c r="E125" s="24">
        <v>100</v>
      </c>
      <c r="F125" s="24">
        <v>100</v>
      </c>
      <c r="G125" s="24">
        <v>100</v>
      </c>
      <c r="H125" s="13"/>
      <c r="I125" s="13"/>
    </row>
    <row r="126" spans="1:11" ht="31.5" x14ac:dyDescent="0.25">
      <c r="A126" s="21" t="s">
        <v>71</v>
      </c>
      <c r="B126" s="15" t="s">
        <v>78</v>
      </c>
      <c r="C126" s="15" t="s">
        <v>63</v>
      </c>
      <c r="D126" s="15" t="s">
        <v>5</v>
      </c>
      <c r="E126" s="24">
        <f>E127</f>
        <v>100</v>
      </c>
      <c r="F126" s="24">
        <f t="shared" ref="F126:G126" si="39">F127</f>
        <v>100</v>
      </c>
      <c r="G126" s="24">
        <f t="shared" si="39"/>
        <v>100</v>
      </c>
      <c r="H126" s="13"/>
      <c r="I126" s="13"/>
    </row>
    <row r="127" spans="1:11" ht="31.5" x14ac:dyDescent="0.25">
      <c r="A127" s="14" t="s">
        <v>69</v>
      </c>
      <c r="B127" s="15" t="s">
        <v>78</v>
      </c>
      <c r="C127" s="31" t="s">
        <v>70</v>
      </c>
      <c r="D127" s="15" t="s">
        <v>5</v>
      </c>
      <c r="E127" s="24">
        <f>E128</f>
        <v>100</v>
      </c>
      <c r="F127" s="24">
        <f t="shared" ref="F127:G127" si="40">F128</f>
        <v>100</v>
      </c>
      <c r="G127" s="24">
        <f t="shared" si="40"/>
        <v>100</v>
      </c>
      <c r="H127" s="13"/>
      <c r="I127" s="13"/>
    </row>
    <row r="128" spans="1:11" ht="31.5" x14ac:dyDescent="0.25">
      <c r="A128" s="18" t="s">
        <v>72</v>
      </c>
      <c r="B128" s="15" t="s">
        <v>78</v>
      </c>
      <c r="C128" s="15" t="s">
        <v>70</v>
      </c>
      <c r="D128" s="19" t="s">
        <v>73</v>
      </c>
      <c r="E128" s="24">
        <f>E129</f>
        <v>100</v>
      </c>
      <c r="F128" s="24">
        <f t="shared" ref="F128:G128" si="41">F129</f>
        <v>100</v>
      </c>
      <c r="G128" s="24">
        <f t="shared" si="41"/>
        <v>100</v>
      </c>
      <c r="H128" s="13"/>
      <c r="I128" s="13"/>
    </row>
    <row r="129" spans="1:9" ht="61.5" customHeight="1" x14ac:dyDescent="0.25">
      <c r="A129" s="14" t="s">
        <v>74</v>
      </c>
      <c r="B129" s="15" t="s">
        <v>78</v>
      </c>
      <c r="C129" s="15" t="s">
        <v>70</v>
      </c>
      <c r="D129" s="19" t="s">
        <v>75</v>
      </c>
      <c r="E129" s="24">
        <v>100</v>
      </c>
      <c r="F129" s="24">
        <v>100</v>
      </c>
      <c r="G129" s="24">
        <v>100</v>
      </c>
      <c r="H129" s="13"/>
      <c r="I129" s="13"/>
    </row>
    <row r="130" spans="1:9" ht="61.5" customHeight="1" x14ac:dyDescent="0.25">
      <c r="A130" s="102" t="s">
        <v>449</v>
      </c>
      <c r="B130" s="89" t="s">
        <v>443</v>
      </c>
      <c r="C130" s="100" t="s">
        <v>4</v>
      </c>
      <c r="D130" s="89" t="s">
        <v>5</v>
      </c>
      <c r="E130" s="97">
        <f t="shared" ref="E130:E135" si="42">E131</f>
        <v>11556</v>
      </c>
      <c r="F130" s="97">
        <f t="shared" ref="F130:G130" si="43">F131</f>
        <v>11440</v>
      </c>
      <c r="G130" s="97">
        <f t="shared" si="43"/>
        <v>107</v>
      </c>
      <c r="H130" s="13"/>
      <c r="I130" s="13"/>
    </row>
    <row r="131" spans="1:9" ht="41.25" customHeight="1" x14ac:dyDescent="0.25">
      <c r="A131" s="98" t="s">
        <v>444</v>
      </c>
      <c r="B131" s="91" t="s">
        <v>445</v>
      </c>
      <c r="C131" s="94" t="s">
        <v>83</v>
      </c>
      <c r="D131" s="94" t="s">
        <v>21</v>
      </c>
      <c r="E131" s="24">
        <f t="shared" si="42"/>
        <v>11556</v>
      </c>
      <c r="F131" s="96">
        <f t="shared" ref="F131:G131" si="44">F132</f>
        <v>11440</v>
      </c>
      <c r="G131" s="96">
        <f t="shared" si="44"/>
        <v>107</v>
      </c>
      <c r="H131" s="13"/>
      <c r="I131" s="13"/>
    </row>
    <row r="132" spans="1:9" ht="34.5" customHeight="1" x14ac:dyDescent="0.25">
      <c r="A132" s="98" t="s">
        <v>446</v>
      </c>
      <c r="B132" s="91" t="s">
        <v>447</v>
      </c>
      <c r="C132" s="101" t="s">
        <v>4</v>
      </c>
      <c r="D132" s="91" t="s">
        <v>5</v>
      </c>
      <c r="E132" s="24">
        <f t="shared" si="42"/>
        <v>11556</v>
      </c>
      <c r="F132" s="96">
        <f t="shared" ref="F132:G132" si="45">F133</f>
        <v>11440</v>
      </c>
      <c r="G132" s="96">
        <f t="shared" si="45"/>
        <v>107</v>
      </c>
      <c r="H132" s="13"/>
      <c r="I132" s="13"/>
    </row>
    <row r="133" spans="1:9" ht="29.25" customHeight="1" x14ac:dyDescent="0.25">
      <c r="A133" s="93" t="s">
        <v>80</v>
      </c>
      <c r="B133" s="91" t="s">
        <v>447</v>
      </c>
      <c r="C133" s="94" t="s">
        <v>81</v>
      </c>
      <c r="D133" s="94" t="s">
        <v>5</v>
      </c>
      <c r="E133" s="24">
        <f t="shared" si="42"/>
        <v>11556</v>
      </c>
      <c r="F133" s="96">
        <f t="shared" ref="F133:G133" si="46">F134</f>
        <v>11440</v>
      </c>
      <c r="G133" s="96">
        <f t="shared" si="46"/>
        <v>107</v>
      </c>
      <c r="H133" s="13"/>
      <c r="I133" s="13"/>
    </row>
    <row r="134" spans="1:9" ht="27.75" customHeight="1" x14ac:dyDescent="0.25">
      <c r="A134" s="93" t="s">
        <v>448</v>
      </c>
      <c r="B134" s="91" t="s">
        <v>447</v>
      </c>
      <c r="C134" s="94" t="s">
        <v>83</v>
      </c>
      <c r="D134" s="94" t="s">
        <v>5</v>
      </c>
      <c r="E134" s="24">
        <f t="shared" si="42"/>
        <v>11556</v>
      </c>
      <c r="F134" s="96">
        <f t="shared" ref="F134:G134" si="47">F135</f>
        <v>11440</v>
      </c>
      <c r="G134" s="96">
        <f t="shared" si="47"/>
        <v>107</v>
      </c>
      <c r="H134" s="13"/>
      <c r="I134" s="13"/>
    </row>
    <row r="135" spans="1:9" ht="34.5" customHeight="1" x14ac:dyDescent="0.25">
      <c r="A135" s="95" t="s">
        <v>42</v>
      </c>
      <c r="B135" s="91" t="s">
        <v>447</v>
      </c>
      <c r="C135" s="94" t="s">
        <v>83</v>
      </c>
      <c r="D135" s="94" t="s">
        <v>19</v>
      </c>
      <c r="E135" s="24">
        <f t="shared" si="42"/>
        <v>11556</v>
      </c>
      <c r="F135" s="96">
        <f t="shared" ref="F135:G135" si="48">F136</f>
        <v>11440</v>
      </c>
      <c r="G135" s="96">
        <f t="shared" si="48"/>
        <v>107</v>
      </c>
      <c r="H135" s="13"/>
      <c r="I135" s="13"/>
    </row>
    <row r="136" spans="1:9" ht="31.5" customHeight="1" x14ac:dyDescent="0.25">
      <c r="A136" s="95" t="s">
        <v>20</v>
      </c>
      <c r="B136" s="91" t="s">
        <v>447</v>
      </c>
      <c r="C136" s="94" t="s">
        <v>83</v>
      </c>
      <c r="D136" s="94" t="s">
        <v>21</v>
      </c>
      <c r="E136" s="24">
        <v>11556</v>
      </c>
      <c r="F136" s="24">
        <v>11440</v>
      </c>
      <c r="G136" s="24">
        <v>107</v>
      </c>
      <c r="H136" s="13"/>
      <c r="I136" s="13"/>
    </row>
    <row r="137" spans="1:9" ht="78.75" x14ac:dyDescent="0.25">
      <c r="A137" s="27" t="s">
        <v>423</v>
      </c>
      <c r="B137" s="10" t="s">
        <v>424</v>
      </c>
      <c r="C137" s="10" t="s">
        <v>5</v>
      </c>
      <c r="D137" s="40" t="s">
        <v>5</v>
      </c>
      <c r="E137" s="28">
        <v>300</v>
      </c>
      <c r="F137" s="28">
        <v>300</v>
      </c>
      <c r="G137" s="24"/>
      <c r="H137" s="13"/>
      <c r="I137" s="13"/>
    </row>
    <row r="138" spans="1:9" ht="31.5" x14ac:dyDescent="0.25">
      <c r="A138" s="36" t="s">
        <v>87</v>
      </c>
      <c r="B138" s="15" t="s">
        <v>425</v>
      </c>
      <c r="C138" s="15" t="s">
        <v>39</v>
      </c>
      <c r="D138" s="19" t="s">
        <v>5</v>
      </c>
      <c r="E138" s="24">
        <v>300</v>
      </c>
      <c r="F138" s="24">
        <v>300</v>
      </c>
      <c r="G138" s="24"/>
      <c r="H138" s="13"/>
      <c r="I138" s="13"/>
    </row>
    <row r="139" spans="1:9" ht="47.25" x14ac:dyDescent="0.25">
      <c r="A139" s="14" t="s">
        <v>433</v>
      </c>
      <c r="B139" s="15" t="s">
        <v>425</v>
      </c>
      <c r="C139" s="15" t="s">
        <v>41</v>
      </c>
      <c r="D139" s="19" t="s">
        <v>5</v>
      </c>
      <c r="E139" s="24">
        <v>300</v>
      </c>
      <c r="F139" s="24">
        <v>300</v>
      </c>
      <c r="G139" s="24"/>
      <c r="H139" s="13"/>
      <c r="I139" s="13"/>
    </row>
    <row r="140" spans="1:9" ht="31.5" x14ac:dyDescent="0.25">
      <c r="A140" s="14" t="s">
        <v>72</v>
      </c>
      <c r="B140" s="15" t="s">
        <v>425</v>
      </c>
      <c r="C140" s="15" t="s">
        <v>41</v>
      </c>
      <c r="D140" s="19" t="s">
        <v>73</v>
      </c>
      <c r="E140" s="24">
        <v>300</v>
      </c>
      <c r="F140" s="24">
        <v>300</v>
      </c>
      <c r="G140" s="24"/>
      <c r="H140" s="13"/>
      <c r="I140" s="13"/>
    </row>
    <row r="141" spans="1:9" ht="47.25" x14ac:dyDescent="0.25">
      <c r="A141" s="14" t="s">
        <v>434</v>
      </c>
      <c r="B141" s="15" t="s">
        <v>425</v>
      </c>
      <c r="C141" s="15" t="s">
        <v>41</v>
      </c>
      <c r="D141" s="19" t="s">
        <v>75</v>
      </c>
      <c r="E141" s="24">
        <v>300</v>
      </c>
      <c r="F141" s="24">
        <v>300</v>
      </c>
      <c r="G141" s="24"/>
      <c r="H141" s="13"/>
      <c r="I141" s="13"/>
    </row>
    <row r="142" spans="1:9" ht="63" x14ac:dyDescent="0.25">
      <c r="A142" s="27" t="s">
        <v>422</v>
      </c>
      <c r="B142" s="10" t="s">
        <v>88</v>
      </c>
      <c r="C142" s="33" t="s">
        <v>89</v>
      </c>
      <c r="D142" s="10" t="s">
        <v>5</v>
      </c>
      <c r="E142" s="28">
        <f>E143+E150</f>
        <v>12700</v>
      </c>
      <c r="F142" s="28">
        <f t="shared" ref="F142:G142" si="49">F143+F150</f>
        <v>11850</v>
      </c>
      <c r="G142" s="28">
        <f t="shared" si="49"/>
        <v>12400</v>
      </c>
      <c r="H142" s="13"/>
      <c r="I142" s="13"/>
    </row>
    <row r="143" spans="1:9" ht="63" x14ac:dyDescent="0.25">
      <c r="A143" s="27" t="s">
        <v>303</v>
      </c>
      <c r="B143" s="10" t="s">
        <v>90</v>
      </c>
      <c r="C143" s="33" t="s">
        <v>4</v>
      </c>
      <c r="D143" s="10" t="s">
        <v>5</v>
      </c>
      <c r="E143" s="43">
        <v>11400</v>
      </c>
      <c r="F143" s="43">
        <f>F144</f>
        <v>10650</v>
      </c>
      <c r="G143" s="43">
        <f>G144</f>
        <v>11200</v>
      </c>
      <c r="H143" s="13"/>
      <c r="I143" s="13"/>
    </row>
    <row r="144" spans="1:9" ht="31.5" x14ac:dyDescent="0.25">
      <c r="A144" s="21" t="s">
        <v>290</v>
      </c>
      <c r="B144" s="15" t="s">
        <v>92</v>
      </c>
      <c r="C144" s="31" t="s">
        <v>4</v>
      </c>
      <c r="D144" s="15" t="s">
        <v>5</v>
      </c>
      <c r="E144" s="44">
        <v>11400</v>
      </c>
      <c r="F144" s="44">
        <f>F145</f>
        <v>10650</v>
      </c>
      <c r="G144" s="44">
        <f>G145</f>
        <v>11200</v>
      </c>
      <c r="H144" s="13"/>
      <c r="I144" s="13"/>
    </row>
    <row r="145" spans="1:9" ht="31.5" x14ac:dyDescent="0.25">
      <c r="A145" s="21" t="s">
        <v>291</v>
      </c>
      <c r="B145" s="29" t="s">
        <v>93</v>
      </c>
      <c r="C145" s="31" t="s">
        <v>4</v>
      </c>
      <c r="D145" s="15" t="s">
        <v>5</v>
      </c>
      <c r="E145" s="44">
        <v>11400</v>
      </c>
      <c r="F145" s="44">
        <f>F146</f>
        <v>10650</v>
      </c>
      <c r="G145" s="44">
        <f t="shared" ref="G145:I145" si="50">G146</f>
        <v>11200</v>
      </c>
      <c r="H145" s="44">
        <f t="shared" si="50"/>
        <v>0</v>
      </c>
      <c r="I145" s="44">
        <f t="shared" si="50"/>
        <v>0</v>
      </c>
    </row>
    <row r="146" spans="1:9" ht="31.5" x14ac:dyDescent="0.25">
      <c r="A146" s="45" t="s">
        <v>168</v>
      </c>
      <c r="B146" s="29" t="s">
        <v>93</v>
      </c>
      <c r="C146" s="31" t="s">
        <v>169</v>
      </c>
      <c r="D146" s="15" t="s">
        <v>5</v>
      </c>
      <c r="E146" s="44">
        <v>11400</v>
      </c>
      <c r="F146" s="44">
        <f>F147</f>
        <v>10650</v>
      </c>
      <c r="G146" s="44">
        <f>G147</f>
        <v>11200</v>
      </c>
      <c r="H146" s="44">
        <f t="shared" ref="H146:I148" si="51">H147</f>
        <v>0</v>
      </c>
      <c r="I146" s="44">
        <f t="shared" si="51"/>
        <v>0</v>
      </c>
    </row>
    <row r="147" spans="1:9" ht="31.5" x14ac:dyDescent="0.25">
      <c r="A147" s="45" t="s">
        <v>292</v>
      </c>
      <c r="B147" s="29" t="s">
        <v>93</v>
      </c>
      <c r="C147" s="31" t="s">
        <v>91</v>
      </c>
      <c r="D147" s="15" t="s">
        <v>5</v>
      </c>
      <c r="E147" s="44">
        <v>11400</v>
      </c>
      <c r="F147" s="44">
        <f>F148</f>
        <v>10650</v>
      </c>
      <c r="G147" s="44">
        <f>G148</f>
        <v>11200</v>
      </c>
      <c r="H147" s="44">
        <f t="shared" si="51"/>
        <v>0</v>
      </c>
      <c r="I147" s="44">
        <f t="shared" si="51"/>
        <v>0</v>
      </c>
    </row>
    <row r="148" spans="1:9" ht="31.5" x14ac:dyDescent="0.25">
      <c r="A148" s="36" t="s">
        <v>95</v>
      </c>
      <c r="B148" s="29" t="s">
        <v>93</v>
      </c>
      <c r="C148" s="31" t="s">
        <v>91</v>
      </c>
      <c r="D148" s="15" t="s">
        <v>94</v>
      </c>
      <c r="E148" s="44">
        <v>11400</v>
      </c>
      <c r="F148" s="44">
        <f>F149</f>
        <v>10650</v>
      </c>
      <c r="G148" s="44">
        <f>G149</f>
        <v>11200</v>
      </c>
      <c r="H148" s="44">
        <f t="shared" si="51"/>
        <v>0</v>
      </c>
      <c r="I148" s="44">
        <f t="shared" si="51"/>
        <v>0</v>
      </c>
    </row>
    <row r="149" spans="1:9" ht="31.5" x14ac:dyDescent="0.25">
      <c r="A149" s="36" t="s">
        <v>97</v>
      </c>
      <c r="B149" s="29" t="s">
        <v>93</v>
      </c>
      <c r="C149" s="31" t="s">
        <v>91</v>
      </c>
      <c r="D149" s="15" t="s">
        <v>96</v>
      </c>
      <c r="E149" s="44">
        <v>11400</v>
      </c>
      <c r="F149" s="44">
        <v>10650</v>
      </c>
      <c r="G149" s="44">
        <v>11200</v>
      </c>
      <c r="H149" s="13"/>
      <c r="I149" s="13"/>
    </row>
    <row r="150" spans="1:9" ht="31.5" x14ac:dyDescent="0.25">
      <c r="A150" s="27" t="s">
        <v>293</v>
      </c>
      <c r="B150" s="10" t="s">
        <v>98</v>
      </c>
      <c r="C150" s="10" t="s">
        <v>4</v>
      </c>
      <c r="D150" s="10" t="s">
        <v>5</v>
      </c>
      <c r="E150" s="28">
        <v>1300</v>
      </c>
      <c r="F150" s="28">
        <v>1200</v>
      </c>
      <c r="G150" s="28">
        <v>1200</v>
      </c>
      <c r="H150" s="13"/>
      <c r="I150" s="13"/>
    </row>
    <row r="151" spans="1:9" ht="47.25" x14ac:dyDescent="0.25">
      <c r="A151" s="14" t="s">
        <v>294</v>
      </c>
      <c r="B151" s="15" t="s">
        <v>100</v>
      </c>
      <c r="C151" s="15" t="s">
        <v>4</v>
      </c>
      <c r="D151" s="15" t="s">
        <v>5</v>
      </c>
      <c r="E151" s="24">
        <v>1300</v>
      </c>
      <c r="F151" s="24">
        <v>1200</v>
      </c>
      <c r="G151" s="24">
        <v>1200</v>
      </c>
      <c r="H151" s="24">
        <v>1200</v>
      </c>
      <c r="I151" s="24">
        <v>1200</v>
      </c>
    </row>
    <row r="152" spans="1:9" ht="31.5" x14ac:dyDescent="0.25">
      <c r="A152" s="14" t="s">
        <v>295</v>
      </c>
      <c r="B152" s="15" t="s">
        <v>100</v>
      </c>
      <c r="C152" s="15" t="s">
        <v>4</v>
      </c>
      <c r="D152" s="15" t="s">
        <v>5</v>
      </c>
      <c r="E152" s="24">
        <v>1300</v>
      </c>
      <c r="F152" s="24">
        <v>1200</v>
      </c>
      <c r="G152" s="24">
        <v>1200</v>
      </c>
      <c r="H152" s="13"/>
      <c r="I152" s="13"/>
    </row>
    <row r="153" spans="1:9" ht="31.5" x14ac:dyDescent="0.25">
      <c r="A153" s="45" t="s">
        <v>168</v>
      </c>
      <c r="B153" s="15" t="s">
        <v>100</v>
      </c>
      <c r="C153" s="15" t="s">
        <v>169</v>
      </c>
      <c r="D153" s="15" t="s">
        <v>5</v>
      </c>
      <c r="E153" s="24">
        <v>1300</v>
      </c>
      <c r="F153" s="24">
        <v>1200</v>
      </c>
      <c r="G153" s="24">
        <v>1200</v>
      </c>
      <c r="H153" s="13"/>
      <c r="I153" s="13"/>
    </row>
    <row r="154" spans="1:9" ht="31.5" x14ac:dyDescent="0.25">
      <c r="A154" s="45" t="s">
        <v>296</v>
      </c>
      <c r="B154" s="15" t="s">
        <v>100</v>
      </c>
      <c r="C154" s="15" t="s">
        <v>99</v>
      </c>
      <c r="D154" s="15" t="s">
        <v>5</v>
      </c>
      <c r="E154" s="24">
        <v>1300</v>
      </c>
      <c r="F154" s="24">
        <v>1200</v>
      </c>
      <c r="G154" s="24">
        <v>1200</v>
      </c>
      <c r="H154" s="13"/>
      <c r="I154" s="13"/>
    </row>
    <row r="155" spans="1:9" ht="31.5" x14ac:dyDescent="0.25">
      <c r="A155" s="21" t="s">
        <v>101</v>
      </c>
      <c r="B155" s="15" t="s">
        <v>100</v>
      </c>
      <c r="C155" s="15" t="s">
        <v>99</v>
      </c>
      <c r="D155" s="15" t="s">
        <v>94</v>
      </c>
      <c r="E155" s="24">
        <v>1300</v>
      </c>
      <c r="F155" s="24">
        <v>1200</v>
      </c>
      <c r="G155" s="24">
        <v>1200</v>
      </c>
      <c r="H155" s="13"/>
      <c r="I155" s="13"/>
    </row>
    <row r="156" spans="1:9" ht="31.5" x14ac:dyDescent="0.25">
      <c r="A156" s="14" t="s">
        <v>102</v>
      </c>
      <c r="B156" s="15" t="s">
        <v>100</v>
      </c>
      <c r="C156" s="15" t="s">
        <v>99</v>
      </c>
      <c r="D156" s="15" t="s">
        <v>105</v>
      </c>
      <c r="E156" s="24">
        <v>1300</v>
      </c>
      <c r="F156" s="24">
        <v>1200</v>
      </c>
      <c r="G156" s="24">
        <v>1200</v>
      </c>
      <c r="H156" s="13"/>
      <c r="I156" s="13"/>
    </row>
    <row r="157" spans="1:9" ht="63" x14ac:dyDescent="0.25">
      <c r="A157" s="9" t="s">
        <v>304</v>
      </c>
      <c r="B157" s="46" t="s">
        <v>103</v>
      </c>
      <c r="C157" s="10" t="s">
        <v>4</v>
      </c>
      <c r="D157" s="10" t="s">
        <v>5</v>
      </c>
      <c r="E157" s="28">
        <f>E158+E165</f>
        <v>4298.8</v>
      </c>
      <c r="F157" s="28">
        <f>F158+F165</f>
        <v>2200</v>
      </c>
      <c r="G157" s="28"/>
      <c r="H157" s="13"/>
      <c r="I157" s="13"/>
    </row>
    <row r="158" spans="1:9" ht="31.5" x14ac:dyDescent="0.25">
      <c r="A158" s="9" t="s">
        <v>297</v>
      </c>
      <c r="B158" s="46" t="s">
        <v>298</v>
      </c>
      <c r="C158" s="10" t="s">
        <v>4</v>
      </c>
      <c r="D158" s="10" t="s">
        <v>5</v>
      </c>
      <c r="E158" s="28">
        <v>2098.8000000000002</v>
      </c>
      <c r="F158" s="28"/>
      <c r="G158" s="28"/>
      <c r="H158" s="13"/>
      <c r="I158" s="13"/>
    </row>
    <row r="159" spans="1:9" ht="47.25" x14ac:dyDescent="0.25">
      <c r="A159" s="14" t="s">
        <v>104</v>
      </c>
      <c r="B159" s="15" t="s">
        <v>299</v>
      </c>
      <c r="C159" s="15" t="s">
        <v>4</v>
      </c>
      <c r="D159" s="15" t="s">
        <v>5</v>
      </c>
      <c r="E159" s="24">
        <v>2098.8000000000002</v>
      </c>
      <c r="F159" s="24"/>
      <c r="G159" s="24"/>
      <c r="H159" s="13"/>
      <c r="I159" s="13"/>
    </row>
    <row r="160" spans="1:9" ht="31.5" x14ac:dyDescent="0.25">
      <c r="A160" s="14" t="s">
        <v>300</v>
      </c>
      <c r="B160" s="16" t="s">
        <v>333</v>
      </c>
      <c r="C160" s="15" t="s">
        <v>4</v>
      </c>
      <c r="D160" s="15" t="s">
        <v>5</v>
      </c>
      <c r="E160" s="24">
        <v>2098.8000000000002</v>
      </c>
      <c r="F160" s="24"/>
      <c r="G160" s="24"/>
      <c r="H160" s="13"/>
      <c r="I160" s="13"/>
    </row>
    <row r="161" spans="1:11" ht="31.5" x14ac:dyDescent="0.25">
      <c r="A161" s="45" t="s">
        <v>168</v>
      </c>
      <c r="B161" s="16" t="s">
        <v>333</v>
      </c>
      <c r="C161" s="15" t="s">
        <v>169</v>
      </c>
      <c r="D161" s="15" t="s">
        <v>5</v>
      </c>
      <c r="E161" s="24">
        <v>2098.8000000000002</v>
      </c>
      <c r="F161" s="24"/>
      <c r="G161" s="24"/>
      <c r="H161" s="13"/>
      <c r="I161" s="13"/>
    </row>
    <row r="162" spans="1:11" ht="31.5" x14ac:dyDescent="0.25">
      <c r="A162" s="45" t="s">
        <v>296</v>
      </c>
      <c r="B162" s="16" t="s">
        <v>333</v>
      </c>
      <c r="C162" s="15" t="s">
        <v>99</v>
      </c>
      <c r="D162" s="15" t="s">
        <v>5</v>
      </c>
      <c r="E162" s="24">
        <v>2098.8000000000002</v>
      </c>
      <c r="F162" s="24"/>
      <c r="G162" s="24"/>
      <c r="H162" s="13"/>
      <c r="I162" s="13"/>
    </row>
    <row r="163" spans="1:11" ht="31.5" x14ac:dyDescent="0.25">
      <c r="A163" s="21" t="s">
        <v>101</v>
      </c>
      <c r="B163" s="16" t="s">
        <v>333</v>
      </c>
      <c r="C163" s="15" t="s">
        <v>99</v>
      </c>
      <c r="D163" s="15" t="s">
        <v>94</v>
      </c>
      <c r="E163" s="24">
        <v>2098.8000000000002</v>
      </c>
      <c r="F163" s="24"/>
      <c r="G163" s="24"/>
      <c r="H163" s="13"/>
      <c r="I163" s="13"/>
    </row>
    <row r="164" spans="1:11" ht="31.5" x14ac:dyDescent="0.25">
      <c r="A164" s="14" t="s">
        <v>102</v>
      </c>
      <c r="B164" s="16" t="s">
        <v>333</v>
      </c>
      <c r="C164" s="15" t="s">
        <v>99</v>
      </c>
      <c r="D164" s="15" t="s">
        <v>105</v>
      </c>
      <c r="E164" s="24">
        <v>2098.8000000000002</v>
      </c>
      <c r="F164" s="24"/>
      <c r="G164" s="24"/>
      <c r="H164" s="13"/>
      <c r="I164" s="13"/>
    </row>
    <row r="165" spans="1:11" ht="47.25" x14ac:dyDescent="0.25">
      <c r="A165" s="14" t="s">
        <v>404</v>
      </c>
      <c r="B165" s="16" t="s">
        <v>403</v>
      </c>
      <c r="C165" s="15" t="s">
        <v>4</v>
      </c>
      <c r="D165" s="15" t="s">
        <v>5</v>
      </c>
      <c r="E165" s="24">
        <v>2200</v>
      </c>
      <c r="F165" s="24">
        <f>F166</f>
        <v>2200</v>
      </c>
      <c r="G165" s="24"/>
      <c r="H165" s="13"/>
      <c r="I165" s="13"/>
    </row>
    <row r="166" spans="1:11" ht="31.5" x14ac:dyDescent="0.25">
      <c r="A166" s="45" t="s">
        <v>168</v>
      </c>
      <c r="B166" s="16" t="s">
        <v>403</v>
      </c>
      <c r="C166" s="15" t="s">
        <v>169</v>
      </c>
      <c r="D166" s="15" t="s">
        <v>5</v>
      </c>
      <c r="E166" s="24">
        <v>2200</v>
      </c>
      <c r="F166" s="24">
        <f>F167</f>
        <v>2200</v>
      </c>
      <c r="G166" s="24"/>
      <c r="H166" s="13"/>
      <c r="I166" s="13"/>
    </row>
    <row r="167" spans="1:11" ht="31.5" x14ac:dyDescent="0.25">
      <c r="A167" s="45" t="s">
        <v>296</v>
      </c>
      <c r="B167" s="16" t="s">
        <v>403</v>
      </c>
      <c r="C167" s="15" t="s">
        <v>99</v>
      </c>
      <c r="D167" s="15" t="s">
        <v>5</v>
      </c>
      <c r="E167" s="24">
        <v>2200</v>
      </c>
      <c r="F167" s="24">
        <f>F168</f>
        <v>2200</v>
      </c>
      <c r="G167" s="24"/>
      <c r="H167" s="13"/>
      <c r="I167" s="13"/>
    </row>
    <row r="168" spans="1:11" ht="31.5" x14ac:dyDescent="0.25">
      <c r="A168" s="21" t="s">
        <v>101</v>
      </c>
      <c r="B168" s="16" t="s">
        <v>403</v>
      </c>
      <c r="C168" s="15" t="s">
        <v>99</v>
      </c>
      <c r="D168" s="15" t="s">
        <v>94</v>
      </c>
      <c r="E168" s="24">
        <v>2200</v>
      </c>
      <c r="F168" s="24">
        <f>F169</f>
        <v>2200</v>
      </c>
      <c r="G168" s="24"/>
      <c r="H168" s="13"/>
      <c r="I168" s="13"/>
    </row>
    <row r="169" spans="1:11" ht="31.5" x14ac:dyDescent="0.25">
      <c r="A169" s="14" t="s">
        <v>102</v>
      </c>
      <c r="B169" s="16" t="s">
        <v>403</v>
      </c>
      <c r="C169" s="15" t="s">
        <v>99</v>
      </c>
      <c r="D169" s="15" t="s">
        <v>105</v>
      </c>
      <c r="E169" s="24">
        <v>2200</v>
      </c>
      <c r="F169" s="24">
        <v>2200</v>
      </c>
      <c r="G169" s="24"/>
      <c r="H169" s="13"/>
      <c r="I169" s="13"/>
    </row>
    <row r="170" spans="1:11" ht="47.45" customHeight="1" x14ac:dyDescent="0.25">
      <c r="A170" s="9" t="s">
        <v>305</v>
      </c>
      <c r="B170" s="10" t="s">
        <v>106</v>
      </c>
      <c r="C170" s="10" t="s">
        <v>4</v>
      </c>
      <c r="D170" s="11" t="s">
        <v>5</v>
      </c>
      <c r="E170" s="28">
        <f>E171+E190+E209+E220+E231+E253+E271+E278</f>
        <v>336138.10000000003</v>
      </c>
      <c r="F170" s="28">
        <f t="shared" ref="F170:G170" si="52">F171+F190+F209+F220+F231+F253+F271+F278</f>
        <v>313707.69999999995</v>
      </c>
      <c r="G170" s="28">
        <f t="shared" si="52"/>
        <v>317010.60000000003</v>
      </c>
      <c r="H170" s="13"/>
      <c r="I170" s="13"/>
    </row>
    <row r="171" spans="1:11" ht="31.5" x14ac:dyDescent="0.25">
      <c r="A171" s="9" t="s">
        <v>306</v>
      </c>
      <c r="B171" s="10" t="s">
        <v>107</v>
      </c>
      <c r="C171" s="10" t="s">
        <v>4</v>
      </c>
      <c r="D171" s="11" t="s">
        <v>5</v>
      </c>
      <c r="E171" s="28">
        <f>E172</f>
        <v>89321.7</v>
      </c>
      <c r="F171" s="28">
        <f t="shared" ref="F171:G171" si="53">F172</f>
        <v>83143.100000000006</v>
      </c>
      <c r="G171" s="28">
        <f t="shared" si="53"/>
        <v>88612.1</v>
      </c>
      <c r="H171" s="28">
        <f t="shared" ref="H171:I171" si="54">H172+H182</f>
        <v>0</v>
      </c>
      <c r="I171" s="28">
        <f t="shared" si="54"/>
        <v>0</v>
      </c>
    </row>
    <row r="172" spans="1:11" ht="47.25" x14ac:dyDescent="0.25">
      <c r="A172" s="21" t="s">
        <v>108</v>
      </c>
      <c r="B172" s="47" t="s">
        <v>109</v>
      </c>
      <c r="C172" s="15" t="s">
        <v>4</v>
      </c>
      <c r="D172" s="16" t="s">
        <v>5</v>
      </c>
      <c r="E172" s="24">
        <f>E173+E182</f>
        <v>89321.7</v>
      </c>
      <c r="F172" s="24">
        <f t="shared" ref="F172:G172" si="55">F173+F182</f>
        <v>83143.100000000006</v>
      </c>
      <c r="G172" s="24">
        <f t="shared" si="55"/>
        <v>88612.1</v>
      </c>
      <c r="H172" s="13"/>
      <c r="I172" s="13"/>
    </row>
    <row r="173" spans="1:11" ht="47.25" x14ac:dyDescent="0.25">
      <c r="A173" s="14" t="s">
        <v>110</v>
      </c>
      <c r="B173" s="48" t="s">
        <v>334</v>
      </c>
      <c r="C173" s="15" t="s">
        <v>4</v>
      </c>
      <c r="D173" s="16" t="s">
        <v>5</v>
      </c>
      <c r="E173" s="24">
        <f>E174</f>
        <v>27784.799999999999</v>
      </c>
      <c r="F173" s="24">
        <f t="shared" ref="F173:G173" si="56">F174</f>
        <v>20982.3</v>
      </c>
      <c r="G173" s="24">
        <f t="shared" si="56"/>
        <v>25145.9</v>
      </c>
      <c r="H173" s="13"/>
      <c r="I173" s="13"/>
    </row>
    <row r="174" spans="1:11" ht="31.5" x14ac:dyDescent="0.25">
      <c r="A174" s="21" t="s">
        <v>28</v>
      </c>
      <c r="B174" s="48" t="s">
        <v>334</v>
      </c>
      <c r="C174" s="19" t="s">
        <v>29</v>
      </c>
      <c r="D174" s="19" t="s">
        <v>5</v>
      </c>
      <c r="E174" s="24">
        <f>E175</f>
        <v>27784.799999999999</v>
      </c>
      <c r="F174" s="24">
        <f t="shared" ref="F174:G174" si="57">F175</f>
        <v>20982.3</v>
      </c>
      <c r="G174" s="24">
        <f t="shared" si="57"/>
        <v>25145.9</v>
      </c>
      <c r="H174" s="13"/>
      <c r="I174" s="13"/>
    </row>
    <row r="175" spans="1:11" ht="31.5" x14ac:dyDescent="0.25">
      <c r="A175" s="30" t="s">
        <v>30</v>
      </c>
      <c r="B175" s="48" t="s">
        <v>334</v>
      </c>
      <c r="C175" s="19" t="s">
        <v>31</v>
      </c>
      <c r="D175" s="19" t="s">
        <v>5</v>
      </c>
      <c r="E175" s="24">
        <f>E176+E178+E180</f>
        <v>27784.799999999999</v>
      </c>
      <c r="F175" s="24">
        <f t="shared" ref="F175:I175" si="58">F176+F178+F180</f>
        <v>20982.3</v>
      </c>
      <c r="G175" s="24">
        <f t="shared" si="58"/>
        <v>25145.9</v>
      </c>
      <c r="H175" s="24">
        <f t="shared" si="58"/>
        <v>0</v>
      </c>
      <c r="I175" s="24">
        <f t="shared" si="58"/>
        <v>0</v>
      </c>
    </row>
    <row r="176" spans="1:11" ht="78.75" x14ac:dyDescent="0.25">
      <c r="A176" s="21" t="s">
        <v>111</v>
      </c>
      <c r="B176" s="48" t="s">
        <v>334</v>
      </c>
      <c r="C176" s="15" t="s">
        <v>31</v>
      </c>
      <c r="D176" s="16" t="s">
        <v>15</v>
      </c>
      <c r="E176" s="24">
        <f>E177</f>
        <v>15923.8</v>
      </c>
      <c r="F176" s="24">
        <f t="shared" ref="F176:G176" si="59">F177</f>
        <v>16500</v>
      </c>
      <c r="G176" s="24">
        <f t="shared" si="59"/>
        <v>17555</v>
      </c>
      <c r="H176" s="13"/>
      <c r="I176" s="13"/>
      <c r="K176" s="103"/>
    </row>
    <row r="177" spans="1:11" ht="31.5" x14ac:dyDescent="0.25">
      <c r="A177" s="36" t="s">
        <v>112</v>
      </c>
      <c r="B177" s="48" t="s">
        <v>334</v>
      </c>
      <c r="C177" s="15" t="s">
        <v>31</v>
      </c>
      <c r="D177" s="16" t="s">
        <v>17</v>
      </c>
      <c r="E177" s="24">
        <v>15923.8</v>
      </c>
      <c r="F177" s="23">
        <v>16500</v>
      </c>
      <c r="G177" s="23">
        <v>17555</v>
      </c>
      <c r="H177" s="13"/>
      <c r="I177" s="13"/>
      <c r="K177" s="76"/>
    </row>
    <row r="178" spans="1:11" ht="31.5" x14ac:dyDescent="0.25">
      <c r="A178" s="21" t="s">
        <v>18</v>
      </c>
      <c r="B178" s="48" t="s">
        <v>334</v>
      </c>
      <c r="C178" s="15" t="s">
        <v>31</v>
      </c>
      <c r="D178" s="16" t="s">
        <v>19</v>
      </c>
      <c r="E178" s="24">
        <f>E179</f>
        <v>10061</v>
      </c>
      <c r="F178" s="24">
        <f t="shared" ref="F178:G178" si="60">F179</f>
        <v>3937.8</v>
      </c>
      <c r="G178" s="24">
        <f t="shared" si="60"/>
        <v>7590.9</v>
      </c>
      <c r="H178" s="13"/>
      <c r="I178" s="13"/>
      <c r="K178" s="103"/>
    </row>
    <row r="179" spans="1:11" ht="31.5" x14ac:dyDescent="0.25">
      <c r="A179" s="21" t="s">
        <v>20</v>
      </c>
      <c r="B179" s="48" t="s">
        <v>334</v>
      </c>
      <c r="C179" s="15" t="s">
        <v>31</v>
      </c>
      <c r="D179" s="16" t="s">
        <v>21</v>
      </c>
      <c r="E179" s="24">
        <v>10061</v>
      </c>
      <c r="F179" s="23">
        <v>3937.8</v>
      </c>
      <c r="G179" s="23">
        <v>7590.9</v>
      </c>
      <c r="H179" s="13"/>
      <c r="I179" s="13"/>
    </row>
    <row r="180" spans="1:11" ht="31.5" x14ac:dyDescent="0.25">
      <c r="A180" s="21" t="s">
        <v>72</v>
      </c>
      <c r="B180" s="48" t="s">
        <v>334</v>
      </c>
      <c r="C180" s="15" t="s">
        <v>31</v>
      </c>
      <c r="D180" s="16" t="s">
        <v>73</v>
      </c>
      <c r="E180" s="24">
        <v>1800</v>
      </c>
      <c r="F180" s="24">
        <f>F181</f>
        <v>544.5</v>
      </c>
      <c r="G180" s="24"/>
      <c r="H180" s="13"/>
      <c r="I180" s="13"/>
    </row>
    <row r="181" spans="1:11" ht="31.5" x14ac:dyDescent="0.25">
      <c r="A181" s="21" t="s">
        <v>113</v>
      </c>
      <c r="B181" s="48" t="s">
        <v>334</v>
      </c>
      <c r="C181" s="15" t="s">
        <v>31</v>
      </c>
      <c r="D181" s="16" t="s">
        <v>114</v>
      </c>
      <c r="E181" s="24">
        <v>1800</v>
      </c>
      <c r="F181" s="24">
        <v>544.5</v>
      </c>
      <c r="G181" s="24"/>
      <c r="H181" s="13"/>
      <c r="I181" s="13"/>
    </row>
    <row r="182" spans="1:11" ht="78.75" x14ac:dyDescent="0.25">
      <c r="A182" s="21" t="s">
        <v>115</v>
      </c>
      <c r="B182" s="47" t="s">
        <v>116</v>
      </c>
      <c r="C182" s="15" t="s">
        <v>4</v>
      </c>
      <c r="D182" s="16" t="s">
        <v>5</v>
      </c>
      <c r="E182" s="39">
        <f>E185</f>
        <v>61536.899999999994</v>
      </c>
      <c r="F182" s="39">
        <f>F185</f>
        <v>62160.800000000003</v>
      </c>
      <c r="G182" s="39">
        <f>G185</f>
        <v>63466.2</v>
      </c>
      <c r="H182" s="13"/>
      <c r="I182" s="13"/>
    </row>
    <row r="183" spans="1:11" ht="126" x14ac:dyDescent="0.25">
      <c r="A183" s="14" t="s">
        <v>117</v>
      </c>
      <c r="B183" s="47" t="s">
        <v>118</v>
      </c>
      <c r="C183" s="15" t="s">
        <v>4</v>
      </c>
      <c r="D183" s="16" t="s">
        <v>5</v>
      </c>
      <c r="E183" s="39">
        <f t="shared" ref="E183:G183" si="61">E186</f>
        <v>60932.2</v>
      </c>
      <c r="F183" s="39">
        <f t="shared" si="61"/>
        <v>61533.8</v>
      </c>
      <c r="G183" s="39">
        <f t="shared" si="61"/>
        <v>62825.2</v>
      </c>
      <c r="H183" s="13"/>
      <c r="I183" s="13"/>
    </row>
    <row r="184" spans="1:11" x14ac:dyDescent="0.25">
      <c r="A184" s="21" t="s">
        <v>28</v>
      </c>
      <c r="B184" s="47" t="s">
        <v>118</v>
      </c>
      <c r="C184" s="19" t="s">
        <v>29</v>
      </c>
      <c r="D184" s="19" t="s">
        <v>5</v>
      </c>
      <c r="E184" s="39">
        <f>E185</f>
        <v>61536.899999999994</v>
      </c>
      <c r="F184" s="39">
        <f t="shared" ref="F184:G184" si="62">F185</f>
        <v>62160.800000000003</v>
      </c>
      <c r="G184" s="39">
        <f t="shared" si="62"/>
        <v>63466.2</v>
      </c>
      <c r="H184" s="13"/>
      <c r="I184" s="13"/>
    </row>
    <row r="185" spans="1:11" x14ac:dyDescent="0.25">
      <c r="A185" s="30" t="s">
        <v>30</v>
      </c>
      <c r="B185" s="47" t="s">
        <v>118</v>
      </c>
      <c r="C185" s="19" t="s">
        <v>31</v>
      </c>
      <c r="D185" s="19" t="s">
        <v>5</v>
      </c>
      <c r="E185" s="24">
        <f>E186+E188</f>
        <v>61536.899999999994</v>
      </c>
      <c r="F185" s="24">
        <f t="shared" ref="F185:G185" si="63">F186+F188</f>
        <v>62160.800000000003</v>
      </c>
      <c r="G185" s="24">
        <f t="shared" si="63"/>
        <v>63466.2</v>
      </c>
      <c r="H185" s="13"/>
      <c r="I185" s="13"/>
    </row>
    <row r="186" spans="1:11" ht="78.75" x14ac:dyDescent="0.25">
      <c r="A186" s="21" t="s">
        <v>119</v>
      </c>
      <c r="B186" s="47" t="s">
        <v>118</v>
      </c>
      <c r="C186" s="15" t="s">
        <v>31</v>
      </c>
      <c r="D186" s="16" t="s">
        <v>15</v>
      </c>
      <c r="E186" s="25">
        <f>E187</f>
        <v>60932.2</v>
      </c>
      <c r="F186" s="25">
        <f t="shared" ref="F186:G186" si="64">F187</f>
        <v>61533.8</v>
      </c>
      <c r="G186" s="25">
        <f t="shared" si="64"/>
        <v>62825.2</v>
      </c>
      <c r="H186" s="13"/>
      <c r="I186" s="13"/>
    </row>
    <row r="187" spans="1:11" ht="31.5" x14ac:dyDescent="0.25">
      <c r="A187" s="36" t="s">
        <v>112</v>
      </c>
      <c r="B187" s="47" t="s">
        <v>118</v>
      </c>
      <c r="C187" s="15" t="s">
        <v>31</v>
      </c>
      <c r="D187" s="16" t="s">
        <v>17</v>
      </c>
      <c r="E187" s="87">
        <v>60932.2</v>
      </c>
      <c r="F187" s="88">
        <v>61533.8</v>
      </c>
      <c r="G187" s="88">
        <v>62825.2</v>
      </c>
      <c r="H187" s="13"/>
      <c r="I187" s="13"/>
    </row>
    <row r="188" spans="1:11" ht="31.5" x14ac:dyDescent="0.25">
      <c r="A188" s="21" t="s">
        <v>18</v>
      </c>
      <c r="B188" s="47" t="s">
        <v>118</v>
      </c>
      <c r="C188" s="15" t="s">
        <v>31</v>
      </c>
      <c r="D188" s="16" t="s">
        <v>19</v>
      </c>
      <c r="E188" s="25">
        <f>E189</f>
        <v>604.70000000000005</v>
      </c>
      <c r="F188" s="25">
        <f t="shared" ref="F188:G188" si="65">F189</f>
        <v>627</v>
      </c>
      <c r="G188" s="25">
        <f t="shared" si="65"/>
        <v>641</v>
      </c>
      <c r="H188" s="13"/>
      <c r="I188" s="13"/>
    </row>
    <row r="189" spans="1:11" ht="31.5" x14ac:dyDescent="0.25">
      <c r="A189" s="21" t="s">
        <v>20</v>
      </c>
      <c r="B189" s="47" t="s">
        <v>118</v>
      </c>
      <c r="C189" s="15" t="s">
        <v>31</v>
      </c>
      <c r="D189" s="16" t="s">
        <v>21</v>
      </c>
      <c r="E189" s="25">
        <v>604.70000000000005</v>
      </c>
      <c r="F189" s="25">
        <v>627</v>
      </c>
      <c r="G189" s="25">
        <v>641</v>
      </c>
      <c r="H189" s="13"/>
      <c r="I189" s="13"/>
    </row>
    <row r="190" spans="1:11" ht="31.5" x14ac:dyDescent="0.25">
      <c r="A190" s="49" t="s">
        <v>120</v>
      </c>
      <c r="B190" s="50" t="s">
        <v>121</v>
      </c>
      <c r="C190" s="46" t="s">
        <v>4</v>
      </c>
      <c r="D190" s="46" t="s">
        <v>5</v>
      </c>
      <c r="E190" s="28">
        <f>E191+E201</f>
        <v>209478.90000000002</v>
      </c>
      <c r="F190" s="28">
        <f t="shared" ref="F190:G190" si="66">F191+F201</f>
        <v>195263</v>
      </c>
      <c r="G190" s="28">
        <f t="shared" si="66"/>
        <v>193253.80000000002</v>
      </c>
      <c r="H190" s="13"/>
      <c r="I190" s="13"/>
    </row>
    <row r="191" spans="1:11" ht="63" x14ac:dyDescent="0.25">
      <c r="A191" s="51" t="s">
        <v>122</v>
      </c>
      <c r="B191" s="52" t="s">
        <v>123</v>
      </c>
      <c r="C191" s="29" t="s">
        <v>4</v>
      </c>
      <c r="D191" s="16" t="s">
        <v>5</v>
      </c>
      <c r="E191" s="24">
        <f>E192</f>
        <v>43027.7</v>
      </c>
      <c r="F191" s="24">
        <f t="shared" ref="F191:I191" si="67">F192</f>
        <v>34835.5</v>
      </c>
      <c r="G191" s="24">
        <f t="shared" si="67"/>
        <v>30000</v>
      </c>
      <c r="H191" s="24">
        <f t="shared" si="67"/>
        <v>0</v>
      </c>
      <c r="I191" s="24">
        <f t="shared" si="67"/>
        <v>0</v>
      </c>
    </row>
    <row r="192" spans="1:11" ht="31.5" x14ac:dyDescent="0.25">
      <c r="A192" s="51" t="s">
        <v>307</v>
      </c>
      <c r="B192" s="52" t="s">
        <v>124</v>
      </c>
      <c r="C192" s="29" t="s">
        <v>4</v>
      </c>
      <c r="D192" s="29" t="s">
        <v>5</v>
      </c>
      <c r="E192" s="24">
        <f>E193</f>
        <v>43027.7</v>
      </c>
      <c r="F192" s="24">
        <f t="shared" ref="F192:G192" si="68">F193</f>
        <v>34835.5</v>
      </c>
      <c r="G192" s="24">
        <f t="shared" si="68"/>
        <v>30000</v>
      </c>
      <c r="H192" s="13"/>
      <c r="I192" s="13"/>
    </row>
    <row r="193" spans="1:11" ht="31.5" x14ac:dyDescent="0.25">
      <c r="A193" s="21" t="s">
        <v>28</v>
      </c>
      <c r="B193" s="52" t="s">
        <v>124</v>
      </c>
      <c r="C193" s="29" t="s">
        <v>29</v>
      </c>
      <c r="D193" s="29" t="s">
        <v>5</v>
      </c>
      <c r="E193" s="24">
        <f>E194</f>
        <v>43027.7</v>
      </c>
      <c r="F193" s="24">
        <f t="shared" ref="F193:G193" si="69">F194</f>
        <v>34835.5</v>
      </c>
      <c r="G193" s="24">
        <f t="shared" si="69"/>
        <v>30000</v>
      </c>
      <c r="H193" s="13"/>
      <c r="I193" s="13"/>
    </row>
    <row r="194" spans="1:11" ht="31.5" x14ac:dyDescent="0.25">
      <c r="A194" s="30" t="s">
        <v>34</v>
      </c>
      <c r="B194" s="52" t="s">
        <v>124</v>
      </c>
      <c r="C194" s="29" t="s">
        <v>35</v>
      </c>
      <c r="D194" s="29" t="s">
        <v>5</v>
      </c>
      <c r="E194" s="24">
        <f>E195+E197+E199</f>
        <v>43027.7</v>
      </c>
      <c r="F194" s="24">
        <f t="shared" ref="F194:G194" si="70">F195+F197+F199</f>
        <v>34835.5</v>
      </c>
      <c r="G194" s="24">
        <f t="shared" si="70"/>
        <v>30000</v>
      </c>
      <c r="H194" s="13"/>
      <c r="I194" s="13"/>
      <c r="K194" s="76"/>
    </row>
    <row r="195" spans="1:11" ht="78.75" x14ac:dyDescent="0.25">
      <c r="A195" s="21" t="s">
        <v>119</v>
      </c>
      <c r="B195" s="52" t="s">
        <v>124</v>
      </c>
      <c r="C195" s="29" t="s">
        <v>35</v>
      </c>
      <c r="D195" s="16" t="s">
        <v>15</v>
      </c>
      <c r="E195" s="24">
        <f>E196</f>
        <v>30967</v>
      </c>
      <c r="F195" s="24">
        <f t="shared" ref="F195:G195" si="71">F196</f>
        <v>30000</v>
      </c>
      <c r="G195" s="24">
        <f t="shared" si="71"/>
        <v>30000</v>
      </c>
      <c r="H195" s="24">
        <f t="shared" ref="H195:I195" si="72">H196</f>
        <v>0</v>
      </c>
      <c r="I195" s="24">
        <f t="shared" si="72"/>
        <v>0</v>
      </c>
    </row>
    <row r="196" spans="1:11" ht="31.5" x14ac:dyDescent="0.25">
      <c r="A196" s="36" t="s">
        <v>112</v>
      </c>
      <c r="B196" s="52" t="s">
        <v>124</v>
      </c>
      <c r="C196" s="29" t="s">
        <v>35</v>
      </c>
      <c r="D196" s="16" t="s">
        <v>17</v>
      </c>
      <c r="E196" s="24">
        <v>30967</v>
      </c>
      <c r="F196" s="24">
        <v>30000</v>
      </c>
      <c r="G196" s="24">
        <v>30000</v>
      </c>
      <c r="H196" s="13"/>
      <c r="I196" s="13"/>
    </row>
    <row r="197" spans="1:11" ht="31.5" x14ac:dyDescent="0.25">
      <c r="A197" s="21" t="s">
        <v>18</v>
      </c>
      <c r="B197" s="52" t="s">
        <v>124</v>
      </c>
      <c r="C197" s="29" t="s">
        <v>35</v>
      </c>
      <c r="D197" s="29" t="s">
        <v>19</v>
      </c>
      <c r="E197" s="24">
        <f>E198</f>
        <v>9860.7000000000007</v>
      </c>
      <c r="F197" s="24">
        <f t="shared" ref="F197:G197" si="73">F198</f>
        <v>4635.5</v>
      </c>
      <c r="G197" s="24">
        <f t="shared" si="73"/>
        <v>0</v>
      </c>
      <c r="H197" s="13"/>
      <c r="I197" s="13"/>
    </row>
    <row r="198" spans="1:11" ht="31.5" x14ac:dyDescent="0.25">
      <c r="A198" s="21" t="s">
        <v>20</v>
      </c>
      <c r="B198" s="52" t="s">
        <v>124</v>
      </c>
      <c r="C198" s="29" t="s">
        <v>35</v>
      </c>
      <c r="D198" s="29" t="s">
        <v>21</v>
      </c>
      <c r="E198" s="24">
        <v>9860.7000000000007</v>
      </c>
      <c r="F198" s="23">
        <v>4635.5</v>
      </c>
      <c r="G198" s="23"/>
      <c r="H198" s="13"/>
      <c r="I198" s="13"/>
    </row>
    <row r="199" spans="1:11" ht="31.5" x14ac:dyDescent="0.25">
      <c r="A199" s="21" t="s">
        <v>72</v>
      </c>
      <c r="B199" s="52" t="s">
        <v>124</v>
      </c>
      <c r="C199" s="29" t="s">
        <v>35</v>
      </c>
      <c r="D199" s="29" t="s">
        <v>73</v>
      </c>
      <c r="E199" s="24">
        <v>2200</v>
      </c>
      <c r="F199" s="24">
        <v>200</v>
      </c>
      <c r="G199" s="24"/>
      <c r="H199" s="13"/>
      <c r="I199" s="13"/>
    </row>
    <row r="200" spans="1:11" ht="31.5" x14ac:dyDescent="0.25">
      <c r="A200" s="21" t="s">
        <v>113</v>
      </c>
      <c r="B200" s="52" t="s">
        <v>124</v>
      </c>
      <c r="C200" s="29" t="s">
        <v>35</v>
      </c>
      <c r="D200" s="29" t="s">
        <v>114</v>
      </c>
      <c r="E200" s="24">
        <v>2200</v>
      </c>
      <c r="F200" s="24">
        <v>200</v>
      </c>
      <c r="G200" s="24"/>
      <c r="H200" s="13"/>
      <c r="I200" s="13"/>
    </row>
    <row r="201" spans="1:11" ht="110.25" x14ac:dyDescent="0.25">
      <c r="A201" s="51" t="s">
        <v>125</v>
      </c>
      <c r="B201" s="15" t="s">
        <v>335</v>
      </c>
      <c r="C201" s="29" t="s">
        <v>4</v>
      </c>
      <c r="D201" s="16" t="s">
        <v>5</v>
      </c>
      <c r="E201" s="24">
        <f>E204</f>
        <v>166451.20000000001</v>
      </c>
      <c r="F201" s="24">
        <f t="shared" ref="F201:G201" si="74">F204</f>
        <v>160427.5</v>
      </c>
      <c r="G201" s="24">
        <f t="shared" si="74"/>
        <v>163253.80000000002</v>
      </c>
      <c r="H201" s="13"/>
      <c r="I201" s="13"/>
    </row>
    <row r="202" spans="1:11" ht="141.75" x14ac:dyDescent="0.25">
      <c r="A202" s="14" t="s">
        <v>126</v>
      </c>
      <c r="B202" s="52" t="s">
        <v>127</v>
      </c>
      <c r="C202" s="29" t="s">
        <v>4</v>
      </c>
      <c r="D202" s="29" t="s">
        <v>5</v>
      </c>
      <c r="E202" s="24">
        <f t="shared" ref="E202:G203" si="75">E205</f>
        <v>150420.5</v>
      </c>
      <c r="F202" s="24">
        <f t="shared" si="75"/>
        <v>151871.79999999999</v>
      </c>
      <c r="G202" s="24">
        <f t="shared" si="75"/>
        <v>154825.20000000001</v>
      </c>
      <c r="H202" s="13"/>
      <c r="I202" s="13"/>
    </row>
    <row r="203" spans="1:11" ht="31.5" x14ac:dyDescent="0.25">
      <c r="A203" s="21" t="s">
        <v>28</v>
      </c>
      <c r="B203" s="52" t="s">
        <v>127</v>
      </c>
      <c r="C203" s="29" t="s">
        <v>29</v>
      </c>
      <c r="D203" s="29" t="s">
        <v>5</v>
      </c>
      <c r="E203" s="24">
        <f t="shared" si="75"/>
        <v>150420.5</v>
      </c>
      <c r="F203" s="24">
        <f t="shared" si="75"/>
        <v>151871.79999999999</v>
      </c>
      <c r="G203" s="24">
        <f t="shared" si="75"/>
        <v>154825.20000000001</v>
      </c>
      <c r="H203" s="13"/>
      <c r="I203" s="13"/>
    </row>
    <row r="204" spans="1:11" ht="31.5" x14ac:dyDescent="0.25">
      <c r="A204" s="30" t="s">
        <v>34</v>
      </c>
      <c r="B204" s="52" t="s">
        <v>127</v>
      </c>
      <c r="C204" s="29" t="s">
        <v>35</v>
      </c>
      <c r="D204" s="29" t="s">
        <v>5</v>
      </c>
      <c r="E204" s="24">
        <f>E205+E207</f>
        <v>166451.20000000001</v>
      </c>
      <c r="F204" s="24">
        <f t="shared" ref="F204:G204" si="76">F205+F207</f>
        <v>160427.5</v>
      </c>
      <c r="G204" s="24">
        <f t="shared" si="76"/>
        <v>163253.80000000002</v>
      </c>
      <c r="H204" s="24">
        <f t="shared" ref="H204:I204" si="77">H205+H207</f>
        <v>0</v>
      </c>
      <c r="I204" s="24">
        <f t="shared" si="77"/>
        <v>0</v>
      </c>
    </row>
    <row r="205" spans="1:11" ht="78.75" x14ac:dyDescent="0.25">
      <c r="A205" s="21" t="s">
        <v>119</v>
      </c>
      <c r="B205" s="52" t="s">
        <v>127</v>
      </c>
      <c r="C205" s="29" t="s">
        <v>35</v>
      </c>
      <c r="D205" s="29" t="s">
        <v>15</v>
      </c>
      <c r="E205" s="25">
        <f>E206</f>
        <v>150420.5</v>
      </c>
      <c r="F205" s="25">
        <f>F206</f>
        <v>151871.79999999999</v>
      </c>
      <c r="G205" s="25">
        <f>G206</f>
        <v>154825.20000000001</v>
      </c>
      <c r="H205" s="13"/>
      <c r="I205" s="13"/>
    </row>
    <row r="206" spans="1:11" ht="31.5" x14ac:dyDescent="0.25">
      <c r="A206" s="36" t="s">
        <v>112</v>
      </c>
      <c r="B206" s="52" t="s">
        <v>127</v>
      </c>
      <c r="C206" s="29" t="s">
        <v>35</v>
      </c>
      <c r="D206" s="29" t="s">
        <v>17</v>
      </c>
      <c r="E206" s="104">
        <v>150420.5</v>
      </c>
      <c r="F206" s="105">
        <v>151871.79999999999</v>
      </c>
      <c r="G206" s="105">
        <v>154825.20000000001</v>
      </c>
      <c r="H206" s="13"/>
      <c r="I206" s="13"/>
    </row>
    <row r="207" spans="1:11" ht="31.5" x14ac:dyDescent="0.25">
      <c r="A207" s="21" t="s">
        <v>18</v>
      </c>
      <c r="B207" s="52" t="s">
        <v>127</v>
      </c>
      <c r="C207" s="29" t="s">
        <v>35</v>
      </c>
      <c r="D207" s="29" t="s">
        <v>19</v>
      </c>
      <c r="E207" s="25">
        <f>E208</f>
        <v>16030.7</v>
      </c>
      <c r="F207" s="25">
        <f t="shared" ref="F207:G207" si="78">F208</f>
        <v>8555.7000000000007</v>
      </c>
      <c r="G207" s="25">
        <f t="shared" si="78"/>
        <v>8428.6</v>
      </c>
      <c r="H207" s="13"/>
      <c r="I207" s="13"/>
    </row>
    <row r="208" spans="1:11" ht="31.5" x14ac:dyDescent="0.25">
      <c r="A208" s="21" t="s">
        <v>20</v>
      </c>
      <c r="B208" s="52" t="s">
        <v>127</v>
      </c>
      <c r="C208" s="29" t="s">
        <v>35</v>
      </c>
      <c r="D208" s="29" t="s">
        <v>21</v>
      </c>
      <c r="E208" s="25">
        <v>16030.7</v>
      </c>
      <c r="F208" s="24">
        <v>8555.7000000000007</v>
      </c>
      <c r="G208" s="24">
        <v>8428.6</v>
      </c>
      <c r="H208" s="13"/>
      <c r="I208" s="13"/>
    </row>
    <row r="209" spans="1:13" ht="31.5" x14ac:dyDescent="0.25">
      <c r="A209" s="9" t="s">
        <v>128</v>
      </c>
      <c r="B209" s="10" t="s">
        <v>129</v>
      </c>
      <c r="C209" s="46" t="s">
        <v>4</v>
      </c>
      <c r="D209" s="11" t="s">
        <v>5</v>
      </c>
      <c r="E209" s="28">
        <f>E210</f>
        <v>25888</v>
      </c>
      <c r="F209" s="28">
        <f t="shared" ref="F209:G209" si="79">F210</f>
        <v>24851.599999999999</v>
      </c>
      <c r="G209" s="28">
        <f t="shared" si="79"/>
        <v>24700</v>
      </c>
      <c r="H209" s="13"/>
      <c r="I209" s="13"/>
    </row>
    <row r="210" spans="1:13" ht="47.25" x14ac:dyDescent="0.25">
      <c r="A210" s="30" t="s">
        <v>130</v>
      </c>
      <c r="B210" s="29" t="s">
        <v>131</v>
      </c>
      <c r="C210" s="29" t="s">
        <v>4</v>
      </c>
      <c r="D210" s="29" t="s">
        <v>5</v>
      </c>
      <c r="E210" s="24">
        <f>E213</f>
        <v>25888</v>
      </c>
      <c r="F210" s="24">
        <f t="shared" ref="F210:G210" si="80">F213</f>
        <v>24851.599999999999</v>
      </c>
      <c r="G210" s="24">
        <f t="shared" si="80"/>
        <v>24700</v>
      </c>
      <c r="H210" s="13"/>
      <c r="I210" s="13"/>
    </row>
    <row r="211" spans="1:13" ht="47.25" x14ac:dyDescent="0.25">
      <c r="A211" s="30" t="s">
        <v>132</v>
      </c>
      <c r="B211" s="29" t="s">
        <v>133</v>
      </c>
      <c r="C211" s="29" t="s">
        <v>4</v>
      </c>
      <c r="D211" s="29" t="s">
        <v>5</v>
      </c>
      <c r="E211" s="24">
        <f t="shared" ref="E211:G212" si="81">E214</f>
        <v>25656</v>
      </c>
      <c r="F211" s="24">
        <f t="shared" si="81"/>
        <v>24651.599999999999</v>
      </c>
      <c r="G211" s="24">
        <f t="shared" si="81"/>
        <v>24500</v>
      </c>
      <c r="H211" s="13"/>
      <c r="I211" s="13"/>
    </row>
    <row r="212" spans="1:13" ht="31.5" x14ac:dyDescent="0.25">
      <c r="A212" s="21" t="s">
        <v>28</v>
      </c>
      <c r="B212" s="29" t="s">
        <v>133</v>
      </c>
      <c r="C212" s="29" t="s">
        <v>29</v>
      </c>
      <c r="D212" s="29" t="s">
        <v>5</v>
      </c>
      <c r="E212" s="24">
        <f t="shared" si="81"/>
        <v>25656</v>
      </c>
      <c r="F212" s="24">
        <f t="shared" si="81"/>
        <v>24651.599999999999</v>
      </c>
      <c r="G212" s="24">
        <f t="shared" si="81"/>
        <v>24500</v>
      </c>
      <c r="H212" s="13"/>
      <c r="I212" s="13"/>
    </row>
    <row r="213" spans="1:13" ht="31.5" x14ac:dyDescent="0.25">
      <c r="A213" s="30" t="s">
        <v>134</v>
      </c>
      <c r="B213" s="29" t="s">
        <v>133</v>
      </c>
      <c r="C213" s="29" t="s">
        <v>135</v>
      </c>
      <c r="D213" s="29" t="s">
        <v>5</v>
      </c>
      <c r="E213" s="24">
        <f>E214+E216+E228</f>
        <v>25888</v>
      </c>
      <c r="F213" s="24">
        <f t="shared" ref="F213:G213" si="82">F214+F216+F228</f>
        <v>24851.599999999999</v>
      </c>
      <c r="G213" s="24">
        <f t="shared" si="82"/>
        <v>24700</v>
      </c>
      <c r="H213" s="24">
        <f t="shared" ref="H213:I213" si="83">H214+H216+H218</f>
        <v>0</v>
      </c>
      <c r="I213" s="24">
        <f t="shared" si="83"/>
        <v>0</v>
      </c>
      <c r="K213" s="76"/>
      <c r="L213" s="76"/>
      <c r="M213" s="76"/>
    </row>
    <row r="214" spans="1:13" ht="78.75" x14ac:dyDescent="0.25">
      <c r="A214" s="21" t="s">
        <v>119</v>
      </c>
      <c r="B214" s="29" t="s">
        <v>133</v>
      </c>
      <c r="C214" s="29" t="s">
        <v>135</v>
      </c>
      <c r="D214" s="29" t="s">
        <v>15</v>
      </c>
      <c r="E214" s="24">
        <f>E215</f>
        <v>25656</v>
      </c>
      <c r="F214" s="24">
        <f t="shared" ref="F214:G214" si="84">F215</f>
        <v>24651.599999999999</v>
      </c>
      <c r="G214" s="24">
        <f t="shared" si="84"/>
        <v>24500</v>
      </c>
      <c r="H214" s="13"/>
      <c r="I214" s="13"/>
      <c r="K214" s="76"/>
    </row>
    <row r="215" spans="1:13" ht="31.5" x14ac:dyDescent="0.25">
      <c r="A215" s="36" t="s">
        <v>112</v>
      </c>
      <c r="B215" s="29" t="s">
        <v>133</v>
      </c>
      <c r="C215" s="29" t="s">
        <v>135</v>
      </c>
      <c r="D215" s="29" t="s">
        <v>17</v>
      </c>
      <c r="E215" s="24">
        <v>25656</v>
      </c>
      <c r="F215" s="24">
        <v>24651.599999999999</v>
      </c>
      <c r="G215" s="24">
        <v>24500</v>
      </c>
      <c r="H215" s="13"/>
      <c r="I215" s="13"/>
    </row>
    <row r="216" spans="1:13" ht="31.5" x14ac:dyDescent="0.25">
      <c r="A216" s="21" t="s">
        <v>18</v>
      </c>
      <c r="B216" s="29" t="s">
        <v>133</v>
      </c>
      <c r="C216" s="29" t="s">
        <v>135</v>
      </c>
      <c r="D216" s="29" t="s">
        <v>19</v>
      </c>
      <c r="E216" s="24">
        <f>E217</f>
        <v>182</v>
      </c>
      <c r="F216" s="24">
        <f t="shared" ref="F216:G216" si="85">F217</f>
        <v>200</v>
      </c>
      <c r="G216" s="24">
        <f t="shared" si="85"/>
        <v>200</v>
      </c>
      <c r="H216" s="13"/>
      <c r="I216" s="13"/>
    </row>
    <row r="217" spans="1:13" ht="31.5" x14ac:dyDescent="0.25">
      <c r="A217" s="21" t="s">
        <v>20</v>
      </c>
      <c r="B217" s="29" t="s">
        <v>133</v>
      </c>
      <c r="C217" s="29" t="s">
        <v>135</v>
      </c>
      <c r="D217" s="29" t="s">
        <v>21</v>
      </c>
      <c r="E217" s="24">
        <v>182</v>
      </c>
      <c r="F217" s="23">
        <v>200</v>
      </c>
      <c r="G217" s="23">
        <v>200</v>
      </c>
      <c r="H217" s="13"/>
      <c r="I217" s="13"/>
    </row>
    <row r="218" spans="1:13" ht="31.5" x14ac:dyDescent="0.25">
      <c r="A218" s="21" t="s">
        <v>72</v>
      </c>
      <c r="B218" s="29" t="s">
        <v>133</v>
      </c>
      <c r="C218" s="29" t="s">
        <v>135</v>
      </c>
      <c r="D218" s="29" t="s">
        <v>73</v>
      </c>
      <c r="E218" s="24"/>
      <c r="F218" s="24"/>
      <c r="G218" s="24"/>
      <c r="H218" s="13"/>
      <c r="I218" s="13"/>
    </row>
    <row r="219" spans="1:13" ht="31.5" x14ac:dyDescent="0.25">
      <c r="A219" s="21" t="s">
        <v>113</v>
      </c>
      <c r="B219" s="29" t="s">
        <v>133</v>
      </c>
      <c r="C219" s="29" t="s">
        <v>135</v>
      </c>
      <c r="D219" s="29" t="s">
        <v>114</v>
      </c>
      <c r="E219" s="24"/>
      <c r="F219" s="24"/>
      <c r="G219" s="24"/>
      <c r="H219" s="13"/>
      <c r="I219" s="13"/>
    </row>
    <row r="220" spans="1:13" ht="31.5" x14ac:dyDescent="0.25">
      <c r="A220" s="27" t="s">
        <v>321</v>
      </c>
      <c r="B220" s="46" t="s">
        <v>320</v>
      </c>
      <c r="C220" s="46" t="s">
        <v>4</v>
      </c>
      <c r="D220" s="46" t="s">
        <v>5</v>
      </c>
      <c r="E220" s="28">
        <f>E221+E227</f>
        <v>100</v>
      </c>
      <c r="F220" s="28">
        <f t="shared" ref="F220:G220" si="86">F221+F227</f>
        <v>50</v>
      </c>
      <c r="G220" s="28">
        <f t="shared" si="86"/>
        <v>54.7</v>
      </c>
      <c r="H220" s="13"/>
      <c r="I220" s="13"/>
    </row>
    <row r="221" spans="1:13" ht="31.5" x14ac:dyDescent="0.25">
      <c r="A221" s="21" t="s">
        <v>324</v>
      </c>
      <c r="B221" s="29" t="s">
        <v>322</v>
      </c>
      <c r="C221" s="29" t="s">
        <v>4</v>
      </c>
      <c r="D221" s="29" t="s">
        <v>5</v>
      </c>
      <c r="E221" s="24">
        <f>E224</f>
        <v>50</v>
      </c>
      <c r="F221" s="24">
        <f t="shared" ref="F221:G221" si="87">F224</f>
        <v>50</v>
      </c>
      <c r="G221" s="24">
        <f t="shared" si="87"/>
        <v>54.7</v>
      </c>
      <c r="H221" s="13"/>
      <c r="I221" s="13"/>
    </row>
    <row r="222" spans="1:13" ht="31.5" x14ac:dyDescent="0.25">
      <c r="A222" s="21" t="s">
        <v>323</v>
      </c>
      <c r="B222" s="29" t="s">
        <v>325</v>
      </c>
      <c r="C222" s="29" t="s">
        <v>4</v>
      </c>
      <c r="D222" s="29" t="s">
        <v>5</v>
      </c>
      <c r="E222" s="24">
        <f t="shared" ref="E222:G223" si="88">E225</f>
        <v>50</v>
      </c>
      <c r="F222" s="24">
        <f t="shared" si="88"/>
        <v>50</v>
      </c>
      <c r="G222" s="24">
        <f t="shared" si="88"/>
        <v>54.7</v>
      </c>
      <c r="H222" s="13"/>
      <c r="I222" s="13"/>
    </row>
    <row r="223" spans="1:13" ht="31.5" x14ac:dyDescent="0.25">
      <c r="A223" s="21" t="s">
        <v>28</v>
      </c>
      <c r="B223" s="29" t="s">
        <v>325</v>
      </c>
      <c r="C223" s="29" t="s">
        <v>29</v>
      </c>
      <c r="D223" s="29" t="s">
        <v>5</v>
      </c>
      <c r="E223" s="24">
        <f t="shared" si="88"/>
        <v>50</v>
      </c>
      <c r="F223" s="24">
        <f t="shared" si="88"/>
        <v>50</v>
      </c>
      <c r="G223" s="24">
        <f t="shared" si="88"/>
        <v>54.7</v>
      </c>
      <c r="H223" s="13"/>
      <c r="I223" s="13"/>
    </row>
    <row r="224" spans="1:13" ht="31.5" x14ac:dyDescent="0.25">
      <c r="A224" s="30" t="s">
        <v>34</v>
      </c>
      <c r="B224" s="29" t="s">
        <v>325</v>
      </c>
      <c r="C224" s="29" t="s">
        <v>35</v>
      </c>
      <c r="D224" s="29" t="s">
        <v>5</v>
      </c>
      <c r="E224" s="24">
        <f t="shared" ref="E224:G225" si="89">E225</f>
        <v>50</v>
      </c>
      <c r="F224" s="24">
        <f t="shared" si="89"/>
        <v>50</v>
      </c>
      <c r="G224" s="24">
        <f t="shared" si="89"/>
        <v>54.7</v>
      </c>
      <c r="H224" s="13"/>
      <c r="I224" s="13"/>
    </row>
    <row r="225" spans="1:13" ht="31.5" x14ac:dyDescent="0.25">
      <c r="A225" s="21" t="s">
        <v>18</v>
      </c>
      <c r="B225" s="29" t="s">
        <v>325</v>
      </c>
      <c r="C225" s="29" t="s">
        <v>35</v>
      </c>
      <c r="D225" s="29" t="s">
        <v>19</v>
      </c>
      <c r="E225" s="24">
        <f t="shared" si="89"/>
        <v>50</v>
      </c>
      <c r="F225" s="24">
        <f t="shared" si="89"/>
        <v>50</v>
      </c>
      <c r="G225" s="24">
        <f t="shared" si="89"/>
        <v>54.7</v>
      </c>
      <c r="H225" s="13"/>
      <c r="I225" s="13"/>
    </row>
    <row r="226" spans="1:13" ht="31.5" x14ac:dyDescent="0.25">
      <c r="A226" s="21" t="s">
        <v>20</v>
      </c>
      <c r="B226" s="29" t="s">
        <v>325</v>
      </c>
      <c r="C226" s="29" t="s">
        <v>35</v>
      </c>
      <c r="D226" s="29" t="s">
        <v>21</v>
      </c>
      <c r="E226" s="24">
        <v>50</v>
      </c>
      <c r="F226" s="24">
        <v>50</v>
      </c>
      <c r="G226" s="24">
        <v>54.7</v>
      </c>
      <c r="H226" s="13"/>
      <c r="I226" s="13"/>
    </row>
    <row r="227" spans="1:13" ht="31.5" x14ac:dyDescent="0.25">
      <c r="A227" s="21" t="s">
        <v>28</v>
      </c>
      <c r="B227" s="29" t="s">
        <v>325</v>
      </c>
      <c r="C227" s="29" t="s">
        <v>29</v>
      </c>
      <c r="D227" s="29" t="s">
        <v>5</v>
      </c>
      <c r="E227" s="24">
        <v>50</v>
      </c>
      <c r="F227" s="24"/>
      <c r="G227" s="24"/>
      <c r="H227" s="13"/>
      <c r="I227" s="13"/>
    </row>
    <row r="228" spans="1:13" ht="31.5" x14ac:dyDescent="0.25">
      <c r="A228" s="30" t="s">
        <v>134</v>
      </c>
      <c r="B228" s="29" t="s">
        <v>325</v>
      </c>
      <c r="C228" s="29" t="s">
        <v>135</v>
      </c>
      <c r="D228" s="29" t="s">
        <v>5</v>
      </c>
      <c r="E228" s="24">
        <v>50</v>
      </c>
      <c r="F228" s="24"/>
      <c r="G228" s="24"/>
      <c r="H228" s="13"/>
      <c r="I228" s="13"/>
    </row>
    <row r="229" spans="1:13" ht="31.5" x14ac:dyDescent="0.25">
      <c r="A229" s="21" t="s">
        <v>18</v>
      </c>
      <c r="B229" s="29" t="s">
        <v>325</v>
      </c>
      <c r="C229" s="29" t="s">
        <v>135</v>
      </c>
      <c r="D229" s="29" t="s">
        <v>19</v>
      </c>
      <c r="E229" s="24">
        <v>50</v>
      </c>
      <c r="F229" s="24"/>
      <c r="G229" s="24"/>
      <c r="H229" s="13"/>
      <c r="I229" s="13"/>
    </row>
    <row r="230" spans="1:13" ht="31.5" x14ac:dyDescent="0.25">
      <c r="A230" s="21" t="s">
        <v>20</v>
      </c>
      <c r="B230" s="29" t="s">
        <v>325</v>
      </c>
      <c r="C230" s="29" t="s">
        <v>135</v>
      </c>
      <c r="D230" s="29" t="s">
        <v>21</v>
      </c>
      <c r="E230" s="24">
        <v>50</v>
      </c>
      <c r="F230" s="24"/>
      <c r="G230" s="24"/>
      <c r="H230" s="13"/>
      <c r="I230" s="13"/>
    </row>
    <row r="231" spans="1:13" ht="31.5" x14ac:dyDescent="0.25">
      <c r="A231" s="9" t="s">
        <v>317</v>
      </c>
      <c r="B231" s="10" t="s">
        <v>308</v>
      </c>
      <c r="C231" s="33" t="s">
        <v>4</v>
      </c>
      <c r="D231" s="10" t="s">
        <v>5</v>
      </c>
      <c r="E231" s="28">
        <f>E232+E245</f>
        <v>9176</v>
      </c>
      <c r="F231" s="28">
        <f t="shared" ref="F231:G231" si="90">F232+F245</f>
        <v>9280</v>
      </c>
      <c r="G231" s="28">
        <f t="shared" si="90"/>
        <v>9270</v>
      </c>
      <c r="H231" s="13"/>
      <c r="I231" s="13"/>
    </row>
    <row r="232" spans="1:13" ht="63" x14ac:dyDescent="0.25">
      <c r="A232" s="21" t="s">
        <v>136</v>
      </c>
      <c r="B232" s="15" t="s">
        <v>137</v>
      </c>
      <c r="C232" s="15" t="s">
        <v>4</v>
      </c>
      <c r="D232" s="15" t="s">
        <v>5</v>
      </c>
      <c r="E232" s="24">
        <f>E233</f>
        <v>2586</v>
      </c>
      <c r="F232" s="24">
        <f t="shared" ref="F232:G232" si="91">F233</f>
        <v>2600</v>
      </c>
      <c r="G232" s="24">
        <f t="shared" si="91"/>
        <v>2600</v>
      </c>
      <c r="H232" s="13"/>
      <c r="I232" s="13"/>
    </row>
    <row r="233" spans="1:13" ht="31.5" x14ac:dyDescent="0.25">
      <c r="A233" s="21" t="s">
        <v>138</v>
      </c>
      <c r="B233" s="15" t="s">
        <v>139</v>
      </c>
      <c r="C233" s="15" t="s">
        <v>4</v>
      </c>
      <c r="D233" s="15" t="s">
        <v>5</v>
      </c>
      <c r="E233" s="24">
        <f>E234</f>
        <v>2586</v>
      </c>
      <c r="F233" s="24">
        <f t="shared" ref="F233:G233" si="92">F234</f>
        <v>2600</v>
      </c>
      <c r="G233" s="24">
        <f t="shared" si="92"/>
        <v>2600</v>
      </c>
      <c r="H233" s="13"/>
      <c r="I233" s="13"/>
    </row>
    <row r="234" spans="1:13" ht="31.5" x14ac:dyDescent="0.25">
      <c r="A234" s="21" t="s">
        <v>28</v>
      </c>
      <c r="B234" s="15" t="s">
        <v>139</v>
      </c>
      <c r="C234" s="15" t="s">
        <v>29</v>
      </c>
      <c r="D234" s="15" t="s">
        <v>5</v>
      </c>
      <c r="E234" s="24">
        <f>E235</f>
        <v>2586</v>
      </c>
      <c r="F234" s="24">
        <f t="shared" ref="F234:G234" si="93">F235</f>
        <v>2600</v>
      </c>
      <c r="G234" s="24">
        <f t="shared" si="93"/>
        <v>2600</v>
      </c>
      <c r="H234" s="13"/>
      <c r="I234" s="13"/>
    </row>
    <row r="235" spans="1:13" ht="31.5" x14ac:dyDescent="0.25">
      <c r="A235" s="21" t="s">
        <v>140</v>
      </c>
      <c r="B235" s="15" t="s">
        <v>139</v>
      </c>
      <c r="C235" s="15" t="s">
        <v>141</v>
      </c>
      <c r="D235" s="15" t="s">
        <v>5</v>
      </c>
      <c r="E235" s="24">
        <f>E236+E240</f>
        <v>2586</v>
      </c>
      <c r="F235" s="24">
        <f t="shared" ref="F235:G235" si="94">F236+F240</f>
        <v>2600</v>
      </c>
      <c r="G235" s="24">
        <f t="shared" si="94"/>
        <v>2600</v>
      </c>
      <c r="H235" s="13"/>
      <c r="I235" s="13"/>
      <c r="K235" s="76"/>
      <c r="L235" s="76"/>
      <c r="M235" s="76"/>
    </row>
    <row r="236" spans="1:13" ht="78.75" x14ac:dyDescent="0.25">
      <c r="A236" s="21" t="s">
        <v>14</v>
      </c>
      <c r="B236" s="15" t="s">
        <v>139</v>
      </c>
      <c r="C236" s="15" t="s">
        <v>141</v>
      </c>
      <c r="D236" s="15" t="s">
        <v>15</v>
      </c>
      <c r="E236" s="24">
        <f>E237</f>
        <v>2286</v>
      </c>
      <c r="F236" s="24">
        <f t="shared" ref="F236:G236" si="95">F237</f>
        <v>2400</v>
      </c>
      <c r="G236" s="24">
        <f t="shared" si="95"/>
        <v>2400</v>
      </c>
      <c r="H236" s="13"/>
      <c r="I236" s="13"/>
      <c r="K236" s="76"/>
    </row>
    <row r="237" spans="1:13" ht="31.5" x14ac:dyDescent="0.25">
      <c r="A237" s="21" t="s">
        <v>142</v>
      </c>
      <c r="B237" s="15" t="s">
        <v>139</v>
      </c>
      <c r="C237" s="15" t="s">
        <v>141</v>
      </c>
      <c r="D237" s="15" t="s">
        <v>143</v>
      </c>
      <c r="E237" s="24">
        <v>2286</v>
      </c>
      <c r="F237" s="24">
        <v>2400</v>
      </c>
      <c r="G237" s="24">
        <v>2400</v>
      </c>
      <c r="H237" s="13"/>
      <c r="I237" s="13"/>
    </row>
    <row r="238" spans="1:13" ht="31.5" x14ac:dyDescent="0.25">
      <c r="A238" s="21" t="s">
        <v>144</v>
      </c>
      <c r="B238" s="15" t="s">
        <v>145</v>
      </c>
      <c r="C238" s="15" t="s">
        <v>4</v>
      </c>
      <c r="D238" s="15" t="s">
        <v>5</v>
      </c>
      <c r="E238" s="24">
        <f>E239</f>
        <v>300</v>
      </c>
      <c r="F238" s="24">
        <f t="shared" ref="F238:G238" si="96">F239</f>
        <v>200</v>
      </c>
      <c r="G238" s="24">
        <f t="shared" si="96"/>
        <v>200</v>
      </c>
      <c r="H238" s="13"/>
      <c r="I238" s="13"/>
    </row>
    <row r="239" spans="1:13" ht="31.5" x14ac:dyDescent="0.25">
      <c r="A239" s="21" t="s">
        <v>28</v>
      </c>
      <c r="B239" s="15" t="s">
        <v>145</v>
      </c>
      <c r="C239" s="15" t="s">
        <v>29</v>
      </c>
      <c r="D239" s="15" t="s">
        <v>5</v>
      </c>
      <c r="E239" s="24">
        <f>E240</f>
        <v>300</v>
      </c>
      <c r="F239" s="24">
        <f t="shared" ref="F239:G239" si="97">F240</f>
        <v>200</v>
      </c>
      <c r="G239" s="24">
        <f t="shared" si="97"/>
        <v>200</v>
      </c>
      <c r="H239" s="13"/>
      <c r="I239" s="13"/>
    </row>
    <row r="240" spans="1:13" ht="31.5" x14ac:dyDescent="0.25">
      <c r="A240" s="21" t="s">
        <v>140</v>
      </c>
      <c r="B240" s="15" t="s">
        <v>145</v>
      </c>
      <c r="C240" s="15" t="s">
        <v>141</v>
      </c>
      <c r="D240" s="15" t="s">
        <v>5</v>
      </c>
      <c r="E240" s="24">
        <f>E241</f>
        <v>300</v>
      </c>
      <c r="F240" s="24">
        <f t="shared" ref="F240:G240" si="98">F241</f>
        <v>200</v>
      </c>
      <c r="G240" s="24">
        <f t="shared" si="98"/>
        <v>200</v>
      </c>
      <c r="H240" s="13"/>
      <c r="I240" s="13"/>
    </row>
    <row r="241" spans="1:11" ht="31.5" x14ac:dyDescent="0.25">
      <c r="A241" s="21" t="s">
        <v>18</v>
      </c>
      <c r="B241" s="15" t="s">
        <v>145</v>
      </c>
      <c r="C241" s="15" t="s">
        <v>141</v>
      </c>
      <c r="D241" s="15" t="s">
        <v>19</v>
      </c>
      <c r="E241" s="24">
        <f>E242</f>
        <v>300</v>
      </c>
      <c r="F241" s="24">
        <f t="shared" ref="F241:G241" si="99">F242</f>
        <v>200</v>
      </c>
      <c r="G241" s="24">
        <f t="shared" si="99"/>
        <v>200</v>
      </c>
      <c r="H241" s="13"/>
      <c r="I241" s="13"/>
    </row>
    <row r="242" spans="1:11" ht="31.5" x14ac:dyDescent="0.25">
      <c r="A242" s="21" t="s">
        <v>20</v>
      </c>
      <c r="B242" s="15" t="s">
        <v>145</v>
      </c>
      <c r="C242" s="15" t="s">
        <v>141</v>
      </c>
      <c r="D242" s="15" t="s">
        <v>21</v>
      </c>
      <c r="E242" s="24">
        <v>300</v>
      </c>
      <c r="F242" s="25">
        <v>200</v>
      </c>
      <c r="G242" s="25">
        <v>200</v>
      </c>
      <c r="H242" s="13"/>
      <c r="I242" s="13"/>
    </row>
    <row r="243" spans="1:11" ht="31.5" x14ac:dyDescent="0.25">
      <c r="A243" s="21" t="s">
        <v>72</v>
      </c>
      <c r="B243" s="15" t="s">
        <v>145</v>
      </c>
      <c r="C243" s="15" t="s">
        <v>141</v>
      </c>
      <c r="D243" s="15" t="s">
        <v>73</v>
      </c>
      <c r="E243" s="24"/>
      <c r="F243" s="25"/>
      <c r="G243" s="25"/>
      <c r="H243" s="13"/>
      <c r="I243" s="13"/>
    </row>
    <row r="244" spans="1:11" ht="31.5" x14ac:dyDescent="0.25">
      <c r="A244" s="21" t="s">
        <v>146</v>
      </c>
      <c r="B244" s="15" t="s">
        <v>145</v>
      </c>
      <c r="C244" s="15" t="s">
        <v>141</v>
      </c>
      <c r="D244" s="15" t="s">
        <v>114</v>
      </c>
      <c r="E244" s="24"/>
      <c r="F244" s="25"/>
      <c r="G244" s="25"/>
      <c r="H244" s="13"/>
      <c r="I244" s="13"/>
    </row>
    <row r="245" spans="1:11" ht="63" x14ac:dyDescent="0.25">
      <c r="A245" s="21" t="s">
        <v>147</v>
      </c>
      <c r="B245" s="15" t="s">
        <v>148</v>
      </c>
      <c r="C245" s="15" t="s">
        <v>4</v>
      </c>
      <c r="D245" s="15" t="s">
        <v>5</v>
      </c>
      <c r="E245" s="24">
        <f>E248</f>
        <v>6590</v>
      </c>
      <c r="F245" s="24">
        <f t="shared" ref="F245:G245" si="100">F248</f>
        <v>6680</v>
      </c>
      <c r="G245" s="24">
        <f t="shared" si="100"/>
        <v>6670</v>
      </c>
      <c r="H245" s="13"/>
      <c r="I245" s="13"/>
    </row>
    <row r="246" spans="1:11" ht="31.5" x14ac:dyDescent="0.25">
      <c r="A246" s="21" t="s">
        <v>149</v>
      </c>
      <c r="B246" s="15" t="s">
        <v>150</v>
      </c>
      <c r="C246" s="15" t="s">
        <v>4</v>
      </c>
      <c r="D246" s="15" t="s">
        <v>5</v>
      </c>
      <c r="E246" s="24">
        <f t="shared" ref="E246:G247" si="101">E249</f>
        <v>6340</v>
      </c>
      <c r="F246" s="24">
        <f t="shared" si="101"/>
        <v>6500</v>
      </c>
      <c r="G246" s="24">
        <f t="shared" si="101"/>
        <v>6500</v>
      </c>
      <c r="H246" s="13"/>
      <c r="I246" s="13"/>
    </row>
    <row r="247" spans="1:11" ht="31.5" x14ac:dyDescent="0.25">
      <c r="A247" s="21" t="s">
        <v>28</v>
      </c>
      <c r="B247" s="15" t="s">
        <v>150</v>
      </c>
      <c r="C247" s="15" t="s">
        <v>29</v>
      </c>
      <c r="D247" s="15" t="s">
        <v>5</v>
      </c>
      <c r="E247" s="24">
        <f t="shared" si="101"/>
        <v>6340</v>
      </c>
      <c r="F247" s="24">
        <f t="shared" si="101"/>
        <v>6500</v>
      </c>
      <c r="G247" s="24">
        <f t="shared" si="101"/>
        <v>6500</v>
      </c>
      <c r="H247" s="13"/>
      <c r="I247" s="13"/>
    </row>
    <row r="248" spans="1:11" ht="31.5" x14ac:dyDescent="0.25">
      <c r="A248" s="21" t="s">
        <v>140</v>
      </c>
      <c r="B248" s="15" t="s">
        <v>150</v>
      </c>
      <c r="C248" s="15" t="s">
        <v>141</v>
      </c>
      <c r="D248" s="15" t="s">
        <v>5</v>
      </c>
      <c r="E248" s="24">
        <f>E249+E251+E257</f>
        <v>6590</v>
      </c>
      <c r="F248" s="24">
        <f t="shared" ref="F248:G248" si="102">F249+F251+F257</f>
        <v>6680</v>
      </c>
      <c r="G248" s="24">
        <f t="shared" si="102"/>
        <v>6670</v>
      </c>
      <c r="H248" s="13"/>
      <c r="I248" s="13"/>
      <c r="K248" s="76">
        <f>E235+E248</f>
        <v>9176</v>
      </c>
    </row>
    <row r="249" spans="1:11" ht="78.75" x14ac:dyDescent="0.25">
      <c r="A249" s="21" t="s">
        <v>14</v>
      </c>
      <c r="B249" s="15" t="s">
        <v>150</v>
      </c>
      <c r="C249" s="15" t="s">
        <v>141</v>
      </c>
      <c r="D249" s="15" t="s">
        <v>15</v>
      </c>
      <c r="E249" s="24">
        <f>E250</f>
        <v>6340</v>
      </c>
      <c r="F249" s="24">
        <f t="shared" ref="F249:G249" si="103">F250</f>
        <v>6500</v>
      </c>
      <c r="G249" s="24">
        <f t="shared" si="103"/>
        <v>6500</v>
      </c>
      <c r="H249" s="13"/>
      <c r="I249" s="13"/>
    </row>
    <row r="250" spans="1:11" ht="31.5" x14ac:dyDescent="0.25">
      <c r="A250" s="21" t="s">
        <v>16</v>
      </c>
      <c r="B250" s="15" t="s">
        <v>150</v>
      </c>
      <c r="C250" s="15" t="s">
        <v>141</v>
      </c>
      <c r="D250" s="15" t="s">
        <v>17</v>
      </c>
      <c r="E250" s="24">
        <v>6340</v>
      </c>
      <c r="F250" s="24">
        <v>6500</v>
      </c>
      <c r="G250" s="24">
        <v>6500</v>
      </c>
      <c r="H250" s="13"/>
      <c r="I250" s="13"/>
    </row>
    <row r="251" spans="1:11" ht="31.5" x14ac:dyDescent="0.25">
      <c r="A251" s="21" t="s">
        <v>18</v>
      </c>
      <c r="B251" s="15" t="s">
        <v>150</v>
      </c>
      <c r="C251" s="15" t="s">
        <v>141</v>
      </c>
      <c r="D251" s="15" t="s">
        <v>19</v>
      </c>
      <c r="E251" s="24">
        <f>E252</f>
        <v>200</v>
      </c>
      <c r="F251" s="24">
        <f t="shared" ref="F251:G251" si="104">F252</f>
        <v>130</v>
      </c>
      <c r="G251" s="24">
        <f t="shared" si="104"/>
        <v>120</v>
      </c>
      <c r="H251" s="13"/>
      <c r="I251" s="13"/>
    </row>
    <row r="252" spans="1:11" ht="31.5" x14ac:dyDescent="0.25">
      <c r="A252" s="21" t="s">
        <v>20</v>
      </c>
      <c r="B252" s="15" t="s">
        <v>150</v>
      </c>
      <c r="C252" s="15" t="s">
        <v>141</v>
      </c>
      <c r="D252" s="15" t="s">
        <v>21</v>
      </c>
      <c r="E252" s="24">
        <v>200</v>
      </c>
      <c r="F252" s="24">
        <v>130</v>
      </c>
      <c r="G252" s="24">
        <v>120</v>
      </c>
      <c r="H252" s="13"/>
      <c r="I252" s="13"/>
    </row>
    <row r="253" spans="1:11" ht="31.5" x14ac:dyDescent="0.25">
      <c r="A253" s="9" t="s">
        <v>151</v>
      </c>
      <c r="B253" s="46" t="s">
        <v>152</v>
      </c>
      <c r="C253" s="46" t="s">
        <v>4</v>
      </c>
      <c r="D253" s="46" t="s">
        <v>5</v>
      </c>
      <c r="E253" s="28">
        <f>E254+E265</f>
        <v>120</v>
      </c>
      <c r="F253" s="28">
        <f t="shared" ref="F253:G253" si="105">F254+F265</f>
        <v>120</v>
      </c>
      <c r="G253" s="28">
        <f t="shared" si="105"/>
        <v>120</v>
      </c>
      <c r="H253" s="13"/>
      <c r="I253" s="13"/>
    </row>
    <row r="254" spans="1:11" ht="31.5" x14ac:dyDescent="0.25">
      <c r="A254" s="14" t="s">
        <v>309</v>
      </c>
      <c r="B254" s="29" t="s">
        <v>153</v>
      </c>
      <c r="C254" s="29" t="s">
        <v>4</v>
      </c>
      <c r="D254" s="29" t="s">
        <v>5</v>
      </c>
      <c r="E254" s="24">
        <f>E255</f>
        <v>85</v>
      </c>
      <c r="F254" s="24">
        <f t="shared" ref="F254:G254" si="106">F255</f>
        <v>85</v>
      </c>
      <c r="G254" s="24">
        <f t="shared" si="106"/>
        <v>85</v>
      </c>
      <c r="H254" s="13"/>
      <c r="I254" s="13"/>
    </row>
    <row r="255" spans="1:11" ht="31.5" x14ac:dyDescent="0.25">
      <c r="A255" s="21" t="s">
        <v>154</v>
      </c>
      <c r="B255" s="15" t="s">
        <v>155</v>
      </c>
      <c r="C255" s="15" t="s">
        <v>4</v>
      </c>
      <c r="D255" s="15" t="s">
        <v>5</v>
      </c>
      <c r="E255" s="24">
        <f>E257+E260</f>
        <v>85</v>
      </c>
      <c r="F255" s="24">
        <f t="shared" ref="F255:G255" si="107">F257+F260</f>
        <v>85</v>
      </c>
      <c r="G255" s="24">
        <f t="shared" si="107"/>
        <v>85</v>
      </c>
      <c r="H255" s="13"/>
      <c r="I255" s="13"/>
    </row>
    <row r="256" spans="1:11" ht="31.5" x14ac:dyDescent="0.25">
      <c r="A256" s="21" t="s">
        <v>28</v>
      </c>
      <c r="B256" s="15" t="s">
        <v>155</v>
      </c>
      <c r="C256" s="15" t="s">
        <v>29</v>
      </c>
      <c r="D256" s="15" t="s">
        <v>5</v>
      </c>
      <c r="E256" s="24">
        <f>E257</f>
        <v>50</v>
      </c>
      <c r="F256" s="24">
        <f t="shared" ref="F256:G256" si="108">F257</f>
        <v>50</v>
      </c>
      <c r="G256" s="24">
        <f t="shared" si="108"/>
        <v>50</v>
      </c>
      <c r="H256" s="13"/>
      <c r="I256" s="13"/>
    </row>
    <row r="257" spans="1:9" ht="31.5" x14ac:dyDescent="0.25">
      <c r="A257" s="21" t="s">
        <v>140</v>
      </c>
      <c r="B257" s="15" t="s">
        <v>155</v>
      </c>
      <c r="C257" s="15" t="s">
        <v>141</v>
      </c>
      <c r="D257" s="15" t="s">
        <v>5</v>
      </c>
      <c r="E257" s="24">
        <f>E258</f>
        <v>50</v>
      </c>
      <c r="F257" s="24">
        <f t="shared" ref="F257:G257" si="109">F258</f>
        <v>50</v>
      </c>
      <c r="G257" s="24">
        <f t="shared" si="109"/>
        <v>50</v>
      </c>
      <c r="H257" s="13"/>
      <c r="I257" s="13"/>
    </row>
    <row r="258" spans="1:9" ht="31.5" x14ac:dyDescent="0.25">
      <c r="A258" s="21" t="s">
        <v>18</v>
      </c>
      <c r="B258" s="15" t="s">
        <v>155</v>
      </c>
      <c r="C258" s="15" t="s">
        <v>141</v>
      </c>
      <c r="D258" s="15" t="s">
        <v>19</v>
      </c>
      <c r="E258" s="24">
        <f>E259</f>
        <v>50</v>
      </c>
      <c r="F258" s="24">
        <f>F259</f>
        <v>50</v>
      </c>
      <c r="G258" s="24">
        <f>G259</f>
        <v>50</v>
      </c>
      <c r="H258" s="13"/>
      <c r="I258" s="13"/>
    </row>
    <row r="259" spans="1:9" ht="31.5" x14ac:dyDescent="0.25">
      <c r="A259" s="21" t="s">
        <v>20</v>
      </c>
      <c r="B259" s="15" t="s">
        <v>155</v>
      </c>
      <c r="C259" s="15" t="s">
        <v>141</v>
      </c>
      <c r="D259" s="15" t="s">
        <v>21</v>
      </c>
      <c r="E259" s="24">
        <v>50</v>
      </c>
      <c r="F259" s="24">
        <v>50</v>
      </c>
      <c r="G259" s="24">
        <v>50</v>
      </c>
      <c r="H259" s="13"/>
      <c r="I259" s="13"/>
    </row>
    <row r="260" spans="1:9" ht="47.25" x14ac:dyDescent="0.25">
      <c r="A260" s="14" t="s">
        <v>156</v>
      </c>
      <c r="B260" s="29" t="s">
        <v>157</v>
      </c>
      <c r="C260" s="29" t="s">
        <v>4</v>
      </c>
      <c r="D260" s="29" t="s">
        <v>5</v>
      </c>
      <c r="E260" s="17">
        <f>E263</f>
        <v>35</v>
      </c>
      <c r="F260" s="17">
        <f t="shared" ref="F260:G260" si="110">F263</f>
        <v>35</v>
      </c>
      <c r="G260" s="17">
        <f t="shared" si="110"/>
        <v>35</v>
      </c>
      <c r="H260" s="13"/>
      <c r="I260" s="13"/>
    </row>
    <row r="261" spans="1:9" ht="31.5" x14ac:dyDescent="0.25">
      <c r="A261" s="21" t="s">
        <v>28</v>
      </c>
      <c r="B261" s="29" t="s">
        <v>157</v>
      </c>
      <c r="C261" s="29" t="s">
        <v>29</v>
      </c>
      <c r="D261" s="29" t="s">
        <v>5</v>
      </c>
      <c r="E261" s="17">
        <f t="shared" ref="E261:G262" si="111">E264</f>
        <v>35</v>
      </c>
      <c r="F261" s="17">
        <f t="shared" si="111"/>
        <v>35</v>
      </c>
      <c r="G261" s="17">
        <f t="shared" si="111"/>
        <v>35</v>
      </c>
      <c r="H261" s="13"/>
      <c r="I261" s="13"/>
    </row>
    <row r="262" spans="1:9" ht="31.5" x14ac:dyDescent="0.25">
      <c r="A262" s="21" t="s">
        <v>34</v>
      </c>
      <c r="B262" s="29" t="s">
        <v>157</v>
      </c>
      <c r="C262" s="29" t="s">
        <v>35</v>
      </c>
      <c r="D262" s="29" t="s">
        <v>5</v>
      </c>
      <c r="E262" s="17">
        <f t="shared" si="111"/>
        <v>35</v>
      </c>
      <c r="F262" s="17">
        <f t="shared" si="111"/>
        <v>35</v>
      </c>
      <c r="G262" s="17">
        <f t="shared" si="111"/>
        <v>35</v>
      </c>
      <c r="H262" s="13"/>
      <c r="I262" s="13"/>
    </row>
    <row r="263" spans="1:9" ht="31.5" x14ac:dyDescent="0.25">
      <c r="A263" s="21" t="s">
        <v>18</v>
      </c>
      <c r="B263" s="29" t="s">
        <v>157</v>
      </c>
      <c r="C263" s="29" t="s">
        <v>35</v>
      </c>
      <c r="D263" s="29" t="s">
        <v>19</v>
      </c>
      <c r="E263" s="17">
        <f>E264</f>
        <v>35</v>
      </c>
      <c r="F263" s="17">
        <f t="shared" ref="F263:G263" si="112">F264</f>
        <v>35</v>
      </c>
      <c r="G263" s="17">
        <f t="shared" si="112"/>
        <v>35</v>
      </c>
      <c r="H263" s="13"/>
      <c r="I263" s="13"/>
    </row>
    <row r="264" spans="1:9" ht="31.5" x14ac:dyDescent="0.25">
      <c r="A264" s="21" t="s">
        <v>20</v>
      </c>
      <c r="B264" s="29" t="s">
        <v>157</v>
      </c>
      <c r="C264" s="29" t="s">
        <v>35</v>
      </c>
      <c r="D264" s="29" t="s">
        <v>21</v>
      </c>
      <c r="E264" s="17">
        <f>E265</f>
        <v>35</v>
      </c>
      <c r="F264" s="17">
        <f t="shared" ref="F264:G264" si="113">F265</f>
        <v>35</v>
      </c>
      <c r="G264" s="17">
        <f t="shared" si="113"/>
        <v>35</v>
      </c>
      <c r="H264" s="13"/>
      <c r="I264" s="13"/>
    </row>
    <row r="265" spans="1:9" ht="31.5" x14ac:dyDescent="0.25">
      <c r="A265" s="14" t="s">
        <v>158</v>
      </c>
      <c r="B265" s="29" t="s">
        <v>159</v>
      </c>
      <c r="C265" s="29" t="s">
        <v>35</v>
      </c>
      <c r="D265" s="15" t="s">
        <v>5</v>
      </c>
      <c r="E265" s="17">
        <f>E268</f>
        <v>35</v>
      </c>
      <c r="F265" s="17">
        <f t="shared" ref="F265:G265" si="114">F268</f>
        <v>35</v>
      </c>
      <c r="G265" s="17">
        <f t="shared" si="114"/>
        <v>35</v>
      </c>
      <c r="H265" s="13"/>
      <c r="I265" s="13"/>
    </row>
    <row r="266" spans="1:9" ht="47.25" x14ac:dyDescent="0.25">
      <c r="A266" s="14" t="s">
        <v>160</v>
      </c>
      <c r="B266" s="15" t="s">
        <v>161</v>
      </c>
      <c r="C266" s="29" t="s">
        <v>4</v>
      </c>
      <c r="D266" s="15" t="s">
        <v>5</v>
      </c>
      <c r="E266" s="17">
        <f t="shared" ref="E266:G267" si="115">E269</f>
        <v>35</v>
      </c>
      <c r="F266" s="17">
        <f t="shared" si="115"/>
        <v>35</v>
      </c>
      <c r="G266" s="17">
        <f t="shared" si="115"/>
        <v>35</v>
      </c>
      <c r="H266" s="13"/>
      <c r="I266" s="13"/>
    </row>
    <row r="267" spans="1:9" ht="31.5" x14ac:dyDescent="0.25">
      <c r="A267" s="21" t="s">
        <v>28</v>
      </c>
      <c r="B267" s="15" t="s">
        <v>161</v>
      </c>
      <c r="C267" s="29" t="s">
        <v>29</v>
      </c>
      <c r="D267" s="15" t="s">
        <v>5</v>
      </c>
      <c r="E267" s="17">
        <f t="shared" si="115"/>
        <v>35</v>
      </c>
      <c r="F267" s="17">
        <f t="shared" si="115"/>
        <v>35</v>
      </c>
      <c r="G267" s="17">
        <f t="shared" si="115"/>
        <v>35</v>
      </c>
      <c r="H267" s="13"/>
      <c r="I267" s="13"/>
    </row>
    <row r="268" spans="1:9" ht="31.5" x14ac:dyDescent="0.25">
      <c r="A268" s="21" t="s">
        <v>34</v>
      </c>
      <c r="B268" s="15" t="s">
        <v>161</v>
      </c>
      <c r="C268" s="29" t="s">
        <v>35</v>
      </c>
      <c r="D268" s="15" t="s">
        <v>5</v>
      </c>
      <c r="E268" s="17">
        <f>E269</f>
        <v>35</v>
      </c>
      <c r="F268" s="17">
        <f t="shared" ref="F268:G268" si="116">F269</f>
        <v>35</v>
      </c>
      <c r="G268" s="17">
        <f t="shared" si="116"/>
        <v>35</v>
      </c>
      <c r="H268" s="13"/>
      <c r="I268" s="13"/>
    </row>
    <row r="269" spans="1:9" ht="31.5" x14ac:dyDescent="0.25">
      <c r="A269" s="21" t="s">
        <v>18</v>
      </c>
      <c r="B269" s="15" t="s">
        <v>161</v>
      </c>
      <c r="C269" s="29" t="s">
        <v>35</v>
      </c>
      <c r="D269" s="15" t="s">
        <v>19</v>
      </c>
      <c r="E269" s="17">
        <f>E270</f>
        <v>35</v>
      </c>
      <c r="F269" s="17">
        <f t="shared" ref="F269:G269" si="117">F270</f>
        <v>35</v>
      </c>
      <c r="G269" s="17">
        <f t="shared" si="117"/>
        <v>35</v>
      </c>
      <c r="H269" s="13"/>
      <c r="I269" s="13"/>
    </row>
    <row r="270" spans="1:9" ht="31.5" x14ac:dyDescent="0.25">
      <c r="A270" s="21" t="s">
        <v>20</v>
      </c>
      <c r="B270" s="15" t="s">
        <v>161</v>
      </c>
      <c r="C270" s="29" t="s">
        <v>35</v>
      </c>
      <c r="D270" s="15" t="s">
        <v>21</v>
      </c>
      <c r="E270" s="17">
        <v>35</v>
      </c>
      <c r="F270" s="17">
        <v>35</v>
      </c>
      <c r="G270" s="17">
        <v>35</v>
      </c>
      <c r="H270" s="13"/>
      <c r="I270" s="13"/>
    </row>
    <row r="271" spans="1:9" ht="31.5" x14ac:dyDescent="0.25">
      <c r="A271" s="9" t="s">
        <v>162</v>
      </c>
      <c r="B271" s="46" t="s">
        <v>163</v>
      </c>
      <c r="C271" s="10" t="s">
        <v>4</v>
      </c>
      <c r="D271" s="46" t="s">
        <v>5</v>
      </c>
      <c r="E271" s="43">
        <f>E272</f>
        <v>1053.5</v>
      </c>
      <c r="F271" s="43"/>
      <c r="G271" s="43"/>
      <c r="H271" s="13"/>
      <c r="I271" s="13"/>
    </row>
    <row r="272" spans="1:9" ht="63" x14ac:dyDescent="0.25">
      <c r="A272" s="18" t="s">
        <v>164</v>
      </c>
      <c r="B272" s="29" t="s">
        <v>165</v>
      </c>
      <c r="C272" s="15" t="s">
        <v>4</v>
      </c>
      <c r="D272" s="29" t="s">
        <v>5</v>
      </c>
      <c r="E272" s="39">
        <v>1053.5</v>
      </c>
      <c r="F272" s="39"/>
      <c r="G272" s="39"/>
      <c r="H272" s="13"/>
      <c r="I272" s="13"/>
    </row>
    <row r="273" spans="1:10" ht="78.75" x14ac:dyDescent="0.25">
      <c r="A273" s="18" t="s">
        <v>166</v>
      </c>
      <c r="B273" s="29" t="s">
        <v>167</v>
      </c>
      <c r="C273" s="15" t="s">
        <v>4</v>
      </c>
      <c r="D273" s="29" t="s">
        <v>5</v>
      </c>
      <c r="E273" s="39">
        <v>1053.5</v>
      </c>
      <c r="F273" s="39"/>
      <c r="G273" s="39"/>
      <c r="H273" s="13"/>
      <c r="I273" s="13"/>
    </row>
    <row r="274" spans="1:10" ht="31.5" x14ac:dyDescent="0.25">
      <c r="A274" s="34" t="s">
        <v>168</v>
      </c>
      <c r="B274" s="29" t="s">
        <v>167</v>
      </c>
      <c r="C274" s="31" t="s">
        <v>169</v>
      </c>
      <c r="D274" s="31" t="s">
        <v>5</v>
      </c>
      <c r="E274" s="39">
        <v>1053.5</v>
      </c>
      <c r="F274" s="39"/>
      <c r="G274" s="39"/>
      <c r="H274" s="13"/>
      <c r="I274" s="13"/>
    </row>
    <row r="275" spans="1:10" ht="31.5" x14ac:dyDescent="0.25">
      <c r="A275" s="14" t="s">
        <v>170</v>
      </c>
      <c r="B275" s="29" t="s">
        <v>167</v>
      </c>
      <c r="C275" s="31" t="s">
        <v>99</v>
      </c>
      <c r="D275" s="15" t="s">
        <v>5</v>
      </c>
      <c r="E275" s="39">
        <v>1053.5</v>
      </c>
      <c r="F275" s="39"/>
      <c r="G275" s="39"/>
      <c r="H275" s="13"/>
      <c r="I275" s="13"/>
    </row>
    <row r="276" spans="1:10" ht="31.5" x14ac:dyDescent="0.25">
      <c r="A276" s="21" t="s">
        <v>18</v>
      </c>
      <c r="B276" s="29" t="s">
        <v>167</v>
      </c>
      <c r="C276" s="15" t="s">
        <v>99</v>
      </c>
      <c r="D276" s="29" t="s">
        <v>19</v>
      </c>
      <c r="E276" s="39">
        <v>1053.5</v>
      </c>
      <c r="F276" s="39"/>
      <c r="G276" s="39"/>
      <c r="H276" s="13"/>
      <c r="I276" s="13"/>
    </row>
    <row r="277" spans="1:10" ht="31.5" x14ac:dyDescent="0.25">
      <c r="A277" s="21" t="s">
        <v>20</v>
      </c>
      <c r="B277" s="29" t="s">
        <v>167</v>
      </c>
      <c r="C277" s="15" t="s">
        <v>99</v>
      </c>
      <c r="D277" s="29" t="s">
        <v>21</v>
      </c>
      <c r="E277" s="39">
        <v>1053.5</v>
      </c>
      <c r="F277" s="39"/>
      <c r="G277" s="39"/>
      <c r="H277" s="13"/>
      <c r="I277" s="13"/>
    </row>
    <row r="278" spans="1:10" ht="31.5" x14ac:dyDescent="0.25">
      <c r="A278" s="27" t="s">
        <v>311</v>
      </c>
      <c r="B278" s="46" t="s">
        <v>312</v>
      </c>
      <c r="C278" s="10" t="s">
        <v>4</v>
      </c>
      <c r="D278" s="46" t="s">
        <v>5</v>
      </c>
      <c r="E278" s="43">
        <f>E279</f>
        <v>1000</v>
      </c>
      <c r="F278" s="43">
        <f t="shared" ref="F278:G278" si="118">F279</f>
        <v>1000</v>
      </c>
      <c r="G278" s="43">
        <f t="shared" si="118"/>
        <v>1000</v>
      </c>
      <c r="H278" s="13"/>
      <c r="I278" s="13"/>
    </row>
    <row r="279" spans="1:10" ht="94.5" x14ac:dyDescent="0.25">
      <c r="A279" s="14" t="s">
        <v>171</v>
      </c>
      <c r="B279" s="29" t="s">
        <v>172</v>
      </c>
      <c r="C279" s="15" t="s">
        <v>4</v>
      </c>
      <c r="D279" s="29" t="s">
        <v>5</v>
      </c>
      <c r="E279" s="39">
        <v>1000</v>
      </c>
      <c r="F279" s="39">
        <v>1000</v>
      </c>
      <c r="G279" s="39">
        <v>1000</v>
      </c>
      <c r="H279" s="39">
        <f t="shared" ref="H279:I279" si="119">H280</f>
        <v>0</v>
      </c>
      <c r="I279" s="39">
        <f t="shared" si="119"/>
        <v>0</v>
      </c>
    </row>
    <row r="280" spans="1:10" ht="47.25" x14ac:dyDescent="0.25">
      <c r="A280" s="14" t="s">
        <v>173</v>
      </c>
      <c r="B280" s="29" t="s">
        <v>174</v>
      </c>
      <c r="C280" s="15" t="s">
        <v>4</v>
      </c>
      <c r="D280" s="29" t="s">
        <v>5</v>
      </c>
      <c r="E280" s="39">
        <v>1000</v>
      </c>
      <c r="F280" s="39">
        <v>1000</v>
      </c>
      <c r="G280" s="39">
        <v>1000</v>
      </c>
      <c r="H280" s="13"/>
      <c r="I280" s="13"/>
    </row>
    <row r="281" spans="1:10" ht="31.5" x14ac:dyDescent="0.25">
      <c r="A281" s="34" t="s">
        <v>168</v>
      </c>
      <c r="B281" s="29" t="s">
        <v>174</v>
      </c>
      <c r="C281" s="15" t="s">
        <v>169</v>
      </c>
      <c r="D281" s="29" t="s">
        <v>5</v>
      </c>
      <c r="E281" s="39">
        <v>1000</v>
      </c>
      <c r="F281" s="39">
        <v>1000</v>
      </c>
      <c r="G281" s="39">
        <v>1000</v>
      </c>
      <c r="H281" s="13"/>
      <c r="I281" s="13"/>
    </row>
    <row r="282" spans="1:10" ht="31.5" x14ac:dyDescent="0.25">
      <c r="A282" s="14" t="s">
        <v>310</v>
      </c>
      <c r="B282" s="29" t="s">
        <v>174</v>
      </c>
      <c r="C282" s="31" t="s">
        <v>175</v>
      </c>
      <c r="D282" s="29" t="s">
        <v>5</v>
      </c>
      <c r="E282" s="39">
        <v>1000</v>
      </c>
      <c r="F282" s="39">
        <v>1000</v>
      </c>
      <c r="G282" s="39">
        <v>1000</v>
      </c>
      <c r="H282" s="13"/>
      <c r="I282" s="13"/>
    </row>
    <row r="283" spans="1:10" ht="31.5" x14ac:dyDescent="0.25">
      <c r="A283" s="21" t="s">
        <v>95</v>
      </c>
      <c r="B283" s="29" t="s">
        <v>174</v>
      </c>
      <c r="C283" s="15" t="s">
        <v>175</v>
      </c>
      <c r="D283" s="53" t="s">
        <v>94</v>
      </c>
      <c r="E283" s="39">
        <v>1000</v>
      </c>
      <c r="F283" s="39">
        <v>1000</v>
      </c>
      <c r="G283" s="39">
        <v>1000</v>
      </c>
      <c r="H283" s="13"/>
      <c r="I283" s="13"/>
    </row>
    <row r="284" spans="1:10" ht="31.5" x14ac:dyDescent="0.25">
      <c r="A284" s="21" t="s">
        <v>97</v>
      </c>
      <c r="B284" s="29" t="s">
        <v>174</v>
      </c>
      <c r="C284" s="15" t="s">
        <v>175</v>
      </c>
      <c r="D284" s="29" t="s">
        <v>96</v>
      </c>
      <c r="E284" s="39">
        <v>1000</v>
      </c>
      <c r="F284" s="39">
        <v>1000</v>
      </c>
      <c r="G284" s="39">
        <v>1000</v>
      </c>
      <c r="H284" s="13"/>
      <c r="I284" s="13"/>
    </row>
    <row r="285" spans="1:10" ht="63" x14ac:dyDescent="0.25">
      <c r="A285" s="9" t="s">
        <v>313</v>
      </c>
      <c r="B285" s="10" t="s">
        <v>176</v>
      </c>
      <c r="C285" s="10" t="s">
        <v>4</v>
      </c>
      <c r="D285" s="10" t="s">
        <v>5</v>
      </c>
      <c r="E285" s="43">
        <f>E286+E297+E327+E350+E357</f>
        <v>60593.799999999996</v>
      </c>
      <c r="F285" s="43">
        <f t="shared" ref="F285:G285" si="120">F286+F297+F327+F350+F357</f>
        <v>57769.7</v>
      </c>
      <c r="G285" s="43">
        <f t="shared" si="120"/>
        <v>59263.799999999996</v>
      </c>
      <c r="H285" s="13"/>
      <c r="I285" s="13"/>
      <c r="J285" s="76"/>
    </row>
    <row r="286" spans="1:10" ht="47.25" x14ac:dyDescent="0.25">
      <c r="A286" s="27" t="s">
        <v>314</v>
      </c>
      <c r="B286" s="10" t="s">
        <v>177</v>
      </c>
      <c r="C286" s="46" t="s">
        <v>4</v>
      </c>
      <c r="D286" s="11" t="s">
        <v>5</v>
      </c>
      <c r="E286" s="54">
        <f>E287</f>
        <v>8700</v>
      </c>
      <c r="F286" s="54">
        <f t="shared" ref="F286:G286" si="121">F287</f>
        <v>8270</v>
      </c>
      <c r="G286" s="54">
        <f t="shared" si="121"/>
        <v>8270</v>
      </c>
      <c r="H286" s="13"/>
      <c r="I286" s="13"/>
      <c r="J286" s="76"/>
    </row>
    <row r="287" spans="1:10" ht="47.25" x14ac:dyDescent="0.25">
      <c r="A287" s="30" t="s">
        <v>178</v>
      </c>
      <c r="B287" s="29" t="s">
        <v>179</v>
      </c>
      <c r="C287" s="29" t="s">
        <v>4</v>
      </c>
      <c r="D287" s="29" t="s">
        <v>5</v>
      </c>
      <c r="E287" s="55">
        <f>E288</f>
        <v>8700</v>
      </c>
      <c r="F287" s="55">
        <f t="shared" ref="F287:G287" si="122">F288</f>
        <v>8270</v>
      </c>
      <c r="G287" s="55">
        <f t="shared" si="122"/>
        <v>8270</v>
      </c>
      <c r="H287" s="13"/>
      <c r="I287" s="13"/>
    </row>
    <row r="288" spans="1:10" ht="47.25" x14ac:dyDescent="0.25">
      <c r="A288" s="30" t="s">
        <v>180</v>
      </c>
      <c r="B288" s="29" t="s">
        <v>181</v>
      </c>
      <c r="C288" s="29" t="s">
        <v>4</v>
      </c>
      <c r="D288" s="29" t="s">
        <v>5</v>
      </c>
      <c r="E288" s="55">
        <f>E289</f>
        <v>8700</v>
      </c>
      <c r="F288" s="55">
        <f t="shared" ref="F288:G288" si="123">F289</f>
        <v>8270</v>
      </c>
      <c r="G288" s="55">
        <f t="shared" si="123"/>
        <v>8270</v>
      </c>
      <c r="H288" s="13"/>
      <c r="I288" s="13"/>
    </row>
    <row r="289" spans="1:11" ht="31.5" x14ac:dyDescent="0.25">
      <c r="A289" s="21" t="s">
        <v>28</v>
      </c>
      <c r="B289" s="29" t="s">
        <v>181</v>
      </c>
      <c r="C289" s="29" t="s">
        <v>29</v>
      </c>
      <c r="D289" s="29" t="s">
        <v>5</v>
      </c>
      <c r="E289" s="55">
        <v>8700</v>
      </c>
      <c r="F289" s="55">
        <f>F290</f>
        <v>8270</v>
      </c>
      <c r="G289" s="55">
        <f>G290</f>
        <v>8270</v>
      </c>
      <c r="H289" s="13"/>
      <c r="I289" s="13"/>
    </row>
    <row r="290" spans="1:11" ht="31.5" x14ac:dyDescent="0.25">
      <c r="A290" s="30" t="s">
        <v>134</v>
      </c>
      <c r="B290" s="29" t="s">
        <v>181</v>
      </c>
      <c r="C290" s="29" t="s">
        <v>135</v>
      </c>
      <c r="D290" s="29" t="s">
        <v>5</v>
      </c>
      <c r="E290" s="55">
        <f>E291+E293</f>
        <v>8700</v>
      </c>
      <c r="F290" s="55">
        <f t="shared" ref="F290:I290" si="124">F291+F293</f>
        <v>8270</v>
      </c>
      <c r="G290" s="55">
        <f t="shared" si="124"/>
        <v>8270</v>
      </c>
      <c r="H290" s="55">
        <f t="shared" si="124"/>
        <v>0</v>
      </c>
      <c r="I290" s="55">
        <f t="shared" si="124"/>
        <v>0</v>
      </c>
      <c r="K290" s="103"/>
    </row>
    <row r="291" spans="1:11" ht="78.75" x14ac:dyDescent="0.25">
      <c r="A291" s="21" t="s">
        <v>119</v>
      </c>
      <c r="B291" s="29" t="s">
        <v>181</v>
      </c>
      <c r="C291" s="29" t="s">
        <v>135</v>
      </c>
      <c r="D291" s="29" t="s">
        <v>15</v>
      </c>
      <c r="E291" s="55">
        <f>E292</f>
        <v>8200</v>
      </c>
      <c r="F291" s="55">
        <f t="shared" ref="F291:G291" si="125">F292</f>
        <v>8000</v>
      </c>
      <c r="G291" s="55">
        <f t="shared" si="125"/>
        <v>8000</v>
      </c>
      <c r="H291" s="13"/>
      <c r="I291" s="13"/>
    </row>
    <row r="292" spans="1:11" ht="31.5" x14ac:dyDescent="0.25">
      <c r="A292" s="36" t="s">
        <v>112</v>
      </c>
      <c r="B292" s="29" t="s">
        <v>181</v>
      </c>
      <c r="C292" s="29" t="s">
        <v>135</v>
      </c>
      <c r="D292" s="29" t="s">
        <v>17</v>
      </c>
      <c r="E292" s="55">
        <v>8200</v>
      </c>
      <c r="F292" s="25">
        <v>8000</v>
      </c>
      <c r="G292" s="25">
        <v>8000</v>
      </c>
      <c r="H292" s="13"/>
      <c r="I292" s="13"/>
    </row>
    <row r="293" spans="1:11" ht="31.5" x14ac:dyDescent="0.25">
      <c r="A293" s="21" t="s">
        <v>18</v>
      </c>
      <c r="B293" s="29" t="s">
        <v>181</v>
      </c>
      <c r="C293" s="29" t="s">
        <v>135</v>
      </c>
      <c r="D293" s="29" t="s">
        <v>19</v>
      </c>
      <c r="E293" s="55">
        <f>E294</f>
        <v>500</v>
      </c>
      <c r="F293" s="55">
        <f t="shared" ref="F293:I293" si="126">F294</f>
        <v>270</v>
      </c>
      <c r="G293" s="55">
        <f t="shared" si="126"/>
        <v>270</v>
      </c>
      <c r="H293" s="55">
        <f t="shared" si="126"/>
        <v>0</v>
      </c>
      <c r="I293" s="55">
        <f t="shared" si="126"/>
        <v>0</v>
      </c>
    </row>
    <row r="294" spans="1:11" ht="31.5" x14ac:dyDescent="0.25">
      <c r="A294" s="21" t="s">
        <v>20</v>
      </c>
      <c r="B294" s="29" t="s">
        <v>181</v>
      </c>
      <c r="C294" s="29" t="s">
        <v>135</v>
      </c>
      <c r="D294" s="29" t="s">
        <v>21</v>
      </c>
      <c r="E294" s="55">
        <v>500</v>
      </c>
      <c r="F294" s="23">
        <v>270</v>
      </c>
      <c r="G294" s="23">
        <v>270</v>
      </c>
      <c r="H294" s="13"/>
      <c r="I294" s="13"/>
    </row>
    <row r="295" spans="1:11" ht="31.5" x14ac:dyDescent="0.25">
      <c r="A295" s="21" t="s">
        <v>72</v>
      </c>
      <c r="B295" s="29" t="s">
        <v>181</v>
      </c>
      <c r="C295" s="29" t="s">
        <v>135</v>
      </c>
      <c r="D295" s="29" t="s">
        <v>73</v>
      </c>
      <c r="E295" s="24"/>
      <c r="F295" s="25"/>
      <c r="G295" s="25"/>
      <c r="H295" s="13"/>
      <c r="I295" s="13"/>
    </row>
    <row r="296" spans="1:11" ht="31.5" x14ac:dyDescent="0.25">
      <c r="A296" s="21" t="s">
        <v>113</v>
      </c>
      <c r="B296" s="29" t="s">
        <v>181</v>
      </c>
      <c r="C296" s="29" t="s">
        <v>135</v>
      </c>
      <c r="D296" s="29" t="s">
        <v>114</v>
      </c>
      <c r="E296" s="24"/>
      <c r="F296" s="25"/>
      <c r="G296" s="25"/>
      <c r="H296" s="13"/>
      <c r="I296" s="13"/>
      <c r="K296" s="76"/>
    </row>
    <row r="297" spans="1:11" ht="47.25" x14ac:dyDescent="0.25">
      <c r="A297" s="9" t="s">
        <v>182</v>
      </c>
      <c r="B297" s="10" t="s">
        <v>319</v>
      </c>
      <c r="C297" s="33" t="s">
        <v>4</v>
      </c>
      <c r="D297" s="10" t="s">
        <v>5</v>
      </c>
      <c r="E297" s="12">
        <f>E298</f>
        <v>34278</v>
      </c>
      <c r="F297" s="12">
        <f>F298</f>
        <v>33788</v>
      </c>
      <c r="G297" s="12">
        <f>G298</f>
        <v>35853.799999999996</v>
      </c>
      <c r="H297" s="12">
        <f t="shared" ref="H297:I297" si="127">H298+H321</f>
        <v>0</v>
      </c>
      <c r="I297" s="12">
        <f t="shared" si="127"/>
        <v>0</v>
      </c>
      <c r="K297" s="76"/>
    </row>
    <row r="298" spans="1:11" ht="47.25" x14ac:dyDescent="0.25">
      <c r="A298" s="21" t="s">
        <v>184</v>
      </c>
      <c r="B298" s="15" t="s">
        <v>183</v>
      </c>
      <c r="C298" s="31" t="s">
        <v>4</v>
      </c>
      <c r="D298" s="15" t="s">
        <v>5</v>
      </c>
      <c r="E298" s="24">
        <f>E299+E306</f>
        <v>34278</v>
      </c>
      <c r="F298" s="24">
        <f t="shared" ref="F298:I298" si="128">F299+F306</f>
        <v>33788</v>
      </c>
      <c r="G298" s="24">
        <f t="shared" si="128"/>
        <v>35853.799999999996</v>
      </c>
      <c r="H298" s="24">
        <f t="shared" si="128"/>
        <v>0</v>
      </c>
      <c r="I298" s="24">
        <f t="shared" si="128"/>
        <v>0</v>
      </c>
    </row>
    <row r="299" spans="1:11" ht="47.25" x14ac:dyDescent="0.25">
      <c r="A299" s="14" t="s">
        <v>185</v>
      </c>
      <c r="B299" s="15" t="s">
        <v>186</v>
      </c>
      <c r="C299" s="31" t="s">
        <v>4</v>
      </c>
      <c r="D299" s="15" t="s">
        <v>5</v>
      </c>
      <c r="E299" s="24">
        <f>E300</f>
        <v>2300</v>
      </c>
      <c r="F299" s="24">
        <f t="shared" ref="F299:G299" si="129">F300</f>
        <v>1100</v>
      </c>
      <c r="G299" s="24">
        <f t="shared" si="129"/>
        <v>1100</v>
      </c>
      <c r="H299" s="13"/>
      <c r="I299" s="13"/>
    </row>
    <row r="300" spans="1:11" ht="31.5" x14ac:dyDescent="0.25">
      <c r="A300" s="36" t="s">
        <v>187</v>
      </c>
      <c r="B300" s="15" t="s">
        <v>186</v>
      </c>
      <c r="C300" s="31" t="s">
        <v>39</v>
      </c>
      <c r="D300" s="15" t="s">
        <v>5</v>
      </c>
      <c r="E300" s="24">
        <f>E301</f>
        <v>2300</v>
      </c>
      <c r="F300" s="24">
        <f t="shared" ref="F300:G300" si="130">F301</f>
        <v>1100</v>
      </c>
      <c r="G300" s="24">
        <f t="shared" si="130"/>
        <v>1100</v>
      </c>
      <c r="H300" s="13"/>
      <c r="I300" s="13"/>
    </row>
    <row r="301" spans="1:11" ht="31.5" x14ac:dyDescent="0.25">
      <c r="A301" s="36" t="s">
        <v>87</v>
      </c>
      <c r="B301" s="15" t="s">
        <v>186</v>
      </c>
      <c r="C301" s="31" t="s">
        <v>41</v>
      </c>
      <c r="D301" s="15" t="s">
        <v>5</v>
      </c>
      <c r="E301" s="24">
        <f>E302+E304</f>
        <v>2300</v>
      </c>
      <c r="F301" s="24">
        <f t="shared" ref="F301:G301" si="131">F302+F304</f>
        <v>1100</v>
      </c>
      <c r="G301" s="24">
        <f t="shared" si="131"/>
        <v>1100</v>
      </c>
      <c r="H301" s="13"/>
      <c r="I301" s="13"/>
    </row>
    <row r="302" spans="1:11" ht="31.5" x14ac:dyDescent="0.25">
      <c r="A302" s="21" t="s">
        <v>18</v>
      </c>
      <c r="B302" s="15" t="s">
        <v>186</v>
      </c>
      <c r="C302" s="31" t="s">
        <v>41</v>
      </c>
      <c r="D302" s="15" t="s">
        <v>19</v>
      </c>
      <c r="E302" s="24">
        <f>E303</f>
        <v>2200</v>
      </c>
      <c r="F302" s="24">
        <f t="shared" ref="F302:G302" si="132">F303</f>
        <v>1000</v>
      </c>
      <c r="G302" s="24">
        <f t="shared" si="132"/>
        <v>1000</v>
      </c>
      <c r="H302" s="13"/>
      <c r="I302" s="13"/>
    </row>
    <row r="303" spans="1:11" ht="31.5" x14ac:dyDescent="0.25">
      <c r="A303" s="21" t="s">
        <v>20</v>
      </c>
      <c r="B303" s="15" t="s">
        <v>186</v>
      </c>
      <c r="C303" s="31" t="s">
        <v>41</v>
      </c>
      <c r="D303" s="15" t="s">
        <v>21</v>
      </c>
      <c r="E303" s="24">
        <v>2200</v>
      </c>
      <c r="F303" s="24">
        <v>1000</v>
      </c>
      <c r="G303" s="24">
        <v>1000</v>
      </c>
      <c r="H303" s="13"/>
      <c r="I303" s="13"/>
    </row>
    <row r="304" spans="1:11" ht="31.5" x14ac:dyDescent="0.25">
      <c r="A304" s="21" t="s">
        <v>72</v>
      </c>
      <c r="B304" s="15" t="s">
        <v>186</v>
      </c>
      <c r="C304" s="31" t="s">
        <v>41</v>
      </c>
      <c r="D304" s="15" t="s">
        <v>73</v>
      </c>
      <c r="E304" s="24">
        <f>E305</f>
        <v>100</v>
      </c>
      <c r="F304" s="24">
        <f t="shared" ref="F304:G304" si="133">F305</f>
        <v>100</v>
      </c>
      <c r="G304" s="24">
        <f t="shared" si="133"/>
        <v>100</v>
      </c>
      <c r="H304" s="13"/>
      <c r="I304" s="13"/>
    </row>
    <row r="305" spans="1:9" ht="31.5" x14ac:dyDescent="0.25">
      <c r="A305" s="21" t="s">
        <v>113</v>
      </c>
      <c r="B305" s="15" t="s">
        <v>186</v>
      </c>
      <c r="C305" s="31" t="s">
        <v>41</v>
      </c>
      <c r="D305" s="15" t="s">
        <v>114</v>
      </c>
      <c r="E305" s="24">
        <v>100</v>
      </c>
      <c r="F305" s="25">
        <v>100</v>
      </c>
      <c r="G305" s="25">
        <v>100</v>
      </c>
      <c r="H305" s="13"/>
      <c r="I305" s="13"/>
    </row>
    <row r="306" spans="1:9" ht="63" x14ac:dyDescent="0.25">
      <c r="A306" s="21" t="s">
        <v>188</v>
      </c>
      <c r="B306" s="15" t="s">
        <v>189</v>
      </c>
      <c r="C306" s="31" t="s">
        <v>4</v>
      </c>
      <c r="D306" s="29" t="s">
        <v>5</v>
      </c>
      <c r="E306" s="39">
        <f>E307</f>
        <v>31978</v>
      </c>
      <c r="F306" s="39">
        <f t="shared" ref="F306:G306" si="134">F307</f>
        <v>32688</v>
      </c>
      <c r="G306" s="39">
        <f t="shared" si="134"/>
        <v>34753.799999999996</v>
      </c>
      <c r="H306" s="13"/>
      <c r="I306" s="13"/>
    </row>
    <row r="307" spans="1:9" ht="31.5" x14ac:dyDescent="0.25">
      <c r="A307" s="36" t="s">
        <v>187</v>
      </c>
      <c r="B307" s="15" t="s">
        <v>189</v>
      </c>
      <c r="C307" s="31" t="s">
        <v>39</v>
      </c>
      <c r="D307" s="29" t="s">
        <v>5</v>
      </c>
      <c r="E307" s="39">
        <f>E308</f>
        <v>31978</v>
      </c>
      <c r="F307" s="39">
        <f t="shared" ref="F307:G307" si="135">F308</f>
        <v>32688</v>
      </c>
      <c r="G307" s="39">
        <f t="shared" si="135"/>
        <v>34753.799999999996</v>
      </c>
      <c r="H307" s="13"/>
      <c r="I307" s="13"/>
    </row>
    <row r="308" spans="1:9" ht="31.5" x14ac:dyDescent="0.25">
      <c r="A308" s="36" t="s">
        <v>87</v>
      </c>
      <c r="B308" s="15" t="s">
        <v>189</v>
      </c>
      <c r="C308" s="31" t="s">
        <v>41</v>
      </c>
      <c r="D308" s="29" t="s">
        <v>5</v>
      </c>
      <c r="E308" s="39">
        <f>E309+E311+E316</f>
        <v>31978</v>
      </c>
      <c r="F308" s="39">
        <f t="shared" ref="F308:G308" si="136">F309+F311+F316</f>
        <v>32688</v>
      </c>
      <c r="G308" s="39">
        <f t="shared" si="136"/>
        <v>34753.799999999996</v>
      </c>
      <c r="H308" s="13"/>
      <c r="I308" s="13"/>
    </row>
    <row r="309" spans="1:9" ht="78.75" x14ac:dyDescent="0.25">
      <c r="A309" s="21" t="s">
        <v>119</v>
      </c>
      <c r="B309" s="15" t="s">
        <v>189</v>
      </c>
      <c r="C309" s="31" t="s">
        <v>41</v>
      </c>
      <c r="D309" s="29" t="s">
        <v>15</v>
      </c>
      <c r="E309" s="39">
        <f>E310</f>
        <v>31290</v>
      </c>
      <c r="F309" s="39">
        <f t="shared" ref="F309:G309" si="137">F310</f>
        <v>32000</v>
      </c>
      <c r="G309" s="39">
        <f t="shared" si="137"/>
        <v>34000</v>
      </c>
      <c r="H309" s="13"/>
      <c r="I309" s="13"/>
    </row>
    <row r="310" spans="1:9" ht="31.5" x14ac:dyDescent="0.25">
      <c r="A310" s="14" t="s">
        <v>190</v>
      </c>
      <c r="B310" s="15" t="s">
        <v>189</v>
      </c>
      <c r="C310" s="31" t="s">
        <v>41</v>
      </c>
      <c r="D310" s="15" t="s">
        <v>17</v>
      </c>
      <c r="E310" s="39">
        <v>31290</v>
      </c>
      <c r="F310" s="39">
        <v>32000</v>
      </c>
      <c r="G310" s="39">
        <v>34000</v>
      </c>
      <c r="H310" s="13"/>
      <c r="I310" s="13"/>
    </row>
    <row r="311" spans="1:9" ht="47.25" x14ac:dyDescent="0.25">
      <c r="A311" s="56" t="s">
        <v>396</v>
      </c>
      <c r="B311" s="15" t="s">
        <v>395</v>
      </c>
      <c r="C311" s="31" t="s">
        <v>4</v>
      </c>
      <c r="D311" s="15" t="s">
        <v>5</v>
      </c>
      <c r="E311" s="39">
        <f>E312</f>
        <v>614.6</v>
      </c>
      <c r="F311" s="99">
        <f t="shared" ref="F311:G311" si="138">F312</f>
        <v>614.6</v>
      </c>
      <c r="G311" s="99">
        <f t="shared" si="138"/>
        <v>618.20000000000005</v>
      </c>
      <c r="H311" s="39">
        <v>590.4</v>
      </c>
      <c r="I311" s="39">
        <v>590.4</v>
      </c>
    </row>
    <row r="312" spans="1:9" ht="31.5" x14ac:dyDescent="0.25">
      <c r="A312" s="36" t="s">
        <v>187</v>
      </c>
      <c r="B312" s="15" t="s">
        <v>395</v>
      </c>
      <c r="C312" s="31" t="s">
        <v>39</v>
      </c>
      <c r="D312" s="15" t="s">
        <v>5</v>
      </c>
      <c r="E312" s="39">
        <f>E313</f>
        <v>614.6</v>
      </c>
      <c r="F312" s="99">
        <f t="shared" ref="F312:G312" si="139">F313</f>
        <v>614.6</v>
      </c>
      <c r="G312" s="99">
        <f t="shared" si="139"/>
        <v>618.20000000000005</v>
      </c>
      <c r="H312" s="13"/>
      <c r="I312" s="13"/>
    </row>
    <row r="313" spans="1:9" ht="31.5" x14ac:dyDescent="0.25">
      <c r="A313" s="36" t="s">
        <v>87</v>
      </c>
      <c r="B313" s="15" t="s">
        <v>395</v>
      </c>
      <c r="C313" s="31" t="s">
        <v>41</v>
      </c>
      <c r="D313" s="15" t="s">
        <v>5</v>
      </c>
      <c r="E313" s="39">
        <f>E314</f>
        <v>614.6</v>
      </c>
      <c r="F313" s="99">
        <f t="shared" ref="F313:G313" si="140">F314</f>
        <v>614.6</v>
      </c>
      <c r="G313" s="99">
        <f t="shared" si="140"/>
        <v>618.20000000000005</v>
      </c>
      <c r="H313" s="13"/>
      <c r="I313" s="13"/>
    </row>
    <row r="314" spans="1:9" ht="31.5" x14ac:dyDescent="0.25">
      <c r="A314" s="21" t="s">
        <v>18</v>
      </c>
      <c r="B314" s="15" t="s">
        <v>395</v>
      </c>
      <c r="C314" s="31" t="s">
        <v>41</v>
      </c>
      <c r="D314" s="15" t="s">
        <v>19</v>
      </c>
      <c r="E314" s="39">
        <f>E315</f>
        <v>614.6</v>
      </c>
      <c r="F314" s="99">
        <f t="shared" ref="F314:G314" si="141">F315</f>
        <v>614.6</v>
      </c>
      <c r="G314" s="99">
        <f t="shared" si="141"/>
        <v>618.20000000000005</v>
      </c>
      <c r="H314" s="13"/>
      <c r="I314" s="13"/>
    </row>
    <row r="315" spans="1:9" ht="31.5" x14ac:dyDescent="0.25">
      <c r="A315" s="21" t="s">
        <v>20</v>
      </c>
      <c r="B315" s="15" t="s">
        <v>395</v>
      </c>
      <c r="C315" s="31" t="s">
        <v>41</v>
      </c>
      <c r="D315" s="15" t="s">
        <v>21</v>
      </c>
      <c r="E315" s="39">
        <v>614.6</v>
      </c>
      <c r="F315" s="39">
        <v>614.6</v>
      </c>
      <c r="G315" s="39">
        <v>618.20000000000005</v>
      </c>
      <c r="H315" s="13"/>
      <c r="I315" s="13"/>
    </row>
    <row r="316" spans="1:9" ht="31.5" x14ac:dyDescent="0.25">
      <c r="A316" s="56" t="s">
        <v>393</v>
      </c>
      <c r="B316" s="15" t="s">
        <v>394</v>
      </c>
      <c r="C316" s="31" t="s">
        <v>4</v>
      </c>
      <c r="D316" s="15" t="s">
        <v>5</v>
      </c>
      <c r="E316" s="24">
        <f>E317</f>
        <v>73.400000000000006</v>
      </c>
      <c r="F316" s="96">
        <f t="shared" ref="F316:G316" si="142">F317</f>
        <v>73.400000000000006</v>
      </c>
      <c r="G316" s="96">
        <f t="shared" si="142"/>
        <v>135.6</v>
      </c>
      <c r="H316" s="13"/>
      <c r="I316" s="13"/>
    </row>
    <row r="317" spans="1:9" ht="31.5" x14ac:dyDescent="0.25">
      <c r="A317" s="36" t="s">
        <v>187</v>
      </c>
      <c r="B317" s="15" t="s">
        <v>394</v>
      </c>
      <c r="C317" s="31" t="s">
        <v>39</v>
      </c>
      <c r="D317" s="15" t="s">
        <v>5</v>
      </c>
      <c r="E317" s="24">
        <f>E318</f>
        <v>73.400000000000006</v>
      </c>
      <c r="F317" s="96">
        <f t="shared" ref="F317:G317" si="143">F318</f>
        <v>73.400000000000006</v>
      </c>
      <c r="G317" s="96">
        <f t="shared" si="143"/>
        <v>135.6</v>
      </c>
      <c r="H317" s="13"/>
      <c r="I317" s="13"/>
    </row>
    <row r="318" spans="1:9" ht="31.5" x14ac:dyDescent="0.25">
      <c r="A318" s="36" t="s">
        <v>87</v>
      </c>
      <c r="B318" s="15" t="s">
        <v>394</v>
      </c>
      <c r="C318" s="31" t="s">
        <v>41</v>
      </c>
      <c r="D318" s="15" t="s">
        <v>5</v>
      </c>
      <c r="E318" s="24">
        <f>E319</f>
        <v>73.400000000000006</v>
      </c>
      <c r="F318" s="96">
        <f t="shared" ref="F318:G318" si="144">F319</f>
        <v>73.400000000000006</v>
      </c>
      <c r="G318" s="96">
        <f t="shared" si="144"/>
        <v>135.6</v>
      </c>
      <c r="H318" s="13"/>
      <c r="I318" s="13"/>
    </row>
    <row r="319" spans="1:9" ht="31.5" x14ac:dyDescent="0.25">
      <c r="A319" s="56" t="s">
        <v>95</v>
      </c>
      <c r="B319" s="15" t="s">
        <v>394</v>
      </c>
      <c r="C319" s="31" t="s">
        <v>41</v>
      </c>
      <c r="D319" s="15" t="s">
        <v>94</v>
      </c>
      <c r="E319" s="24">
        <f>E320</f>
        <v>73.400000000000006</v>
      </c>
      <c r="F319" s="96">
        <f t="shared" ref="F319:G319" si="145">F320</f>
        <v>73.400000000000006</v>
      </c>
      <c r="G319" s="96">
        <f t="shared" si="145"/>
        <v>135.6</v>
      </c>
      <c r="H319" s="13"/>
      <c r="I319" s="13"/>
    </row>
    <row r="320" spans="1:9" ht="31.5" x14ac:dyDescent="0.25">
      <c r="A320" s="56" t="s">
        <v>191</v>
      </c>
      <c r="B320" s="15" t="s">
        <v>394</v>
      </c>
      <c r="C320" s="31" t="s">
        <v>41</v>
      </c>
      <c r="D320" s="15" t="s">
        <v>192</v>
      </c>
      <c r="E320" s="24">
        <v>73.400000000000006</v>
      </c>
      <c r="F320" s="96">
        <v>73.400000000000006</v>
      </c>
      <c r="G320" s="96">
        <v>135.6</v>
      </c>
      <c r="H320" s="13"/>
      <c r="I320" s="13"/>
    </row>
    <row r="321" spans="1:9" ht="63" x14ac:dyDescent="0.25">
      <c r="A321" s="21" t="s">
        <v>193</v>
      </c>
      <c r="B321" s="15" t="s">
        <v>194</v>
      </c>
      <c r="C321" s="31" t="s">
        <v>4</v>
      </c>
      <c r="D321" s="15" t="s">
        <v>5</v>
      </c>
      <c r="E321" s="24"/>
      <c r="F321" s="24"/>
      <c r="G321" s="24"/>
      <c r="H321" s="13"/>
      <c r="I321" s="13"/>
    </row>
    <row r="322" spans="1:9" ht="31.5" x14ac:dyDescent="0.25">
      <c r="A322" s="21" t="s">
        <v>195</v>
      </c>
      <c r="B322" s="15" t="s">
        <v>196</v>
      </c>
      <c r="C322" s="31" t="s">
        <v>4</v>
      </c>
      <c r="D322" s="15" t="s">
        <v>5</v>
      </c>
      <c r="E322" s="24"/>
      <c r="F322" s="24"/>
      <c r="G322" s="24"/>
      <c r="H322" s="13"/>
      <c r="I322" s="13"/>
    </row>
    <row r="323" spans="1:9" ht="31.5" x14ac:dyDescent="0.25">
      <c r="A323" s="36" t="s">
        <v>187</v>
      </c>
      <c r="B323" s="15" t="s">
        <v>196</v>
      </c>
      <c r="C323" s="31" t="s">
        <v>39</v>
      </c>
      <c r="D323" s="15" t="s">
        <v>5</v>
      </c>
      <c r="E323" s="24"/>
      <c r="F323" s="24"/>
      <c r="G323" s="24"/>
      <c r="H323" s="13"/>
      <c r="I323" s="13"/>
    </row>
    <row r="324" spans="1:9" ht="31.5" x14ac:dyDescent="0.25">
      <c r="A324" s="36" t="s">
        <v>87</v>
      </c>
      <c r="B324" s="15" t="s">
        <v>196</v>
      </c>
      <c r="C324" s="31" t="s">
        <v>41</v>
      </c>
      <c r="D324" s="15" t="s">
        <v>5</v>
      </c>
      <c r="E324" s="24"/>
      <c r="F324" s="24"/>
      <c r="G324" s="24"/>
      <c r="H324" s="13"/>
      <c r="I324" s="13"/>
    </row>
    <row r="325" spans="1:9" ht="31.5" x14ac:dyDescent="0.25">
      <c r="A325" s="21" t="s">
        <v>18</v>
      </c>
      <c r="B325" s="15" t="s">
        <v>196</v>
      </c>
      <c r="C325" s="31" t="s">
        <v>41</v>
      </c>
      <c r="D325" s="15" t="s">
        <v>19</v>
      </c>
      <c r="E325" s="24"/>
      <c r="F325" s="24"/>
      <c r="G325" s="24"/>
      <c r="H325" s="13"/>
      <c r="I325" s="13"/>
    </row>
    <row r="326" spans="1:9" ht="31.5" x14ac:dyDescent="0.25">
      <c r="A326" s="21" t="s">
        <v>20</v>
      </c>
      <c r="B326" s="15" t="s">
        <v>196</v>
      </c>
      <c r="C326" s="31" t="s">
        <v>41</v>
      </c>
      <c r="D326" s="15" t="s">
        <v>21</v>
      </c>
      <c r="E326" s="24"/>
      <c r="F326" s="24"/>
      <c r="G326" s="24"/>
      <c r="H326" s="13"/>
      <c r="I326" s="13"/>
    </row>
    <row r="327" spans="1:9" ht="31.5" x14ac:dyDescent="0.25">
      <c r="A327" s="9" t="s">
        <v>315</v>
      </c>
      <c r="B327" s="10" t="s">
        <v>197</v>
      </c>
      <c r="C327" s="33" t="s">
        <v>4</v>
      </c>
      <c r="D327" s="10" t="s">
        <v>5</v>
      </c>
      <c r="E327" s="28">
        <f>E328</f>
        <v>10547.1</v>
      </c>
      <c r="F327" s="28">
        <f t="shared" ref="F327:G327" si="146">F328</f>
        <v>9730</v>
      </c>
      <c r="G327" s="28">
        <f t="shared" si="146"/>
        <v>9730</v>
      </c>
      <c r="H327" s="13"/>
      <c r="I327" s="13"/>
    </row>
    <row r="328" spans="1:9" ht="31.5" x14ac:dyDescent="0.25">
      <c r="A328" s="21" t="s">
        <v>198</v>
      </c>
      <c r="B328" s="15" t="s">
        <v>199</v>
      </c>
      <c r="C328" s="31" t="s">
        <v>4</v>
      </c>
      <c r="D328" s="15" t="s">
        <v>5</v>
      </c>
      <c r="E328" s="24">
        <f>E329</f>
        <v>10547.1</v>
      </c>
      <c r="F328" s="24">
        <f t="shared" ref="F328:G328" si="147">F329</f>
        <v>9730</v>
      </c>
      <c r="G328" s="24">
        <f t="shared" si="147"/>
        <v>9730</v>
      </c>
      <c r="H328" s="13"/>
      <c r="I328" s="13"/>
    </row>
    <row r="329" spans="1:9" ht="31.5" x14ac:dyDescent="0.25">
      <c r="A329" s="21" t="s">
        <v>200</v>
      </c>
      <c r="B329" s="15" t="s">
        <v>201</v>
      </c>
      <c r="C329" s="31" t="s">
        <v>4</v>
      </c>
      <c r="D329" s="15" t="s">
        <v>5</v>
      </c>
      <c r="E329" s="24">
        <f>E330</f>
        <v>10547.1</v>
      </c>
      <c r="F329" s="24">
        <f t="shared" ref="F329:G329" si="148">F330</f>
        <v>9730</v>
      </c>
      <c r="G329" s="24">
        <f t="shared" si="148"/>
        <v>9730</v>
      </c>
      <c r="H329" s="13"/>
      <c r="I329" s="13"/>
    </row>
    <row r="330" spans="1:9" ht="31.5" x14ac:dyDescent="0.25">
      <c r="A330" s="36" t="s">
        <v>187</v>
      </c>
      <c r="B330" s="15" t="s">
        <v>201</v>
      </c>
      <c r="C330" s="31" t="s">
        <v>39</v>
      </c>
      <c r="D330" s="15" t="s">
        <v>5</v>
      </c>
      <c r="E330" s="24">
        <f>E331</f>
        <v>10547.1</v>
      </c>
      <c r="F330" s="24">
        <f>F331</f>
        <v>9730</v>
      </c>
      <c r="G330" s="24">
        <f>G331</f>
        <v>9730</v>
      </c>
      <c r="H330" s="13"/>
      <c r="I330" s="13"/>
    </row>
    <row r="331" spans="1:9" ht="31.5" x14ac:dyDescent="0.25">
      <c r="A331" s="36" t="s">
        <v>87</v>
      </c>
      <c r="B331" s="15" t="s">
        <v>201</v>
      </c>
      <c r="C331" s="31" t="s">
        <v>41</v>
      </c>
      <c r="D331" s="15" t="s">
        <v>5</v>
      </c>
      <c r="E331" s="24">
        <f>E332+E334+E341</f>
        <v>10547.1</v>
      </c>
      <c r="F331" s="24">
        <f t="shared" ref="F331:G331" si="149">F332+F334</f>
        <v>9730</v>
      </c>
      <c r="G331" s="24">
        <f t="shared" si="149"/>
        <v>9730</v>
      </c>
      <c r="H331" s="13"/>
      <c r="I331" s="13"/>
    </row>
    <row r="332" spans="1:9" ht="78.75" x14ac:dyDescent="0.25">
      <c r="A332" s="21" t="s">
        <v>119</v>
      </c>
      <c r="B332" s="15" t="s">
        <v>201</v>
      </c>
      <c r="C332" s="31" t="s">
        <v>41</v>
      </c>
      <c r="D332" s="15" t="s">
        <v>15</v>
      </c>
      <c r="E332" s="24">
        <f>E333</f>
        <v>10117</v>
      </c>
      <c r="F332" s="24">
        <f t="shared" ref="F332:G332" si="150">F333</f>
        <v>9500</v>
      </c>
      <c r="G332" s="24">
        <f t="shared" si="150"/>
        <v>9500</v>
      </c>
      <c r="H332" s="13"/>
      <c r="I332" s="13"/>
    </row>
    <row r="333" spans="1:9" ht="31.5" x14ac:dyDescent="0.25">
      <c r="A333" s="36" t="s">
        <v>112</v>
      </c>
      <c r="B333" s="15" t="s">
        <v>201</v>
      </c>
      <c r="C333" s="31" t="s">
        <v>41</v>
      </c>
      <c r="D333" s="15" t="s">
        <v>17</v>
      </c>
      <c r="E333" s="24">
        <v>10117</v>
      </c>
      <c r="F333" s="24">
        <v>9500</v>
      </c>
      <c r="G333" s="24">
        <v>9500</v>
      </c>
      <c r="H333" s="13"/>
      <c r="I333" s="13"/>
    </row>
    <row r="334" spans="1:9" ht="31.5" x14ac:dyDescent="0.25">
      <c r="A334" s="21" t="s">
        <v>18</v>
      </c>
      <c r="B334" s="15" t="s">
        <v>201</v>
      </c>
      <c r="C334" s="31" t="s">
        <v>41</v>
      </c>
      <c r="D334" s="15" t="s">
        <v>19</v>
      </c>
      <c r="E334" s="24">
        <f>E335</f>
        <v>425</v>
      </c>
      <c r="F334" s="24">
        <f>F335</f>
        <v>230</v>
      </c>
      <c r="G334" s="24">
        <f>G335</f>
        <v>230</v>
      </c>
      <c r="H334" s="13"/>
      <c r="I334" s="13"/>
    </row>
    <row r="335" spans="1:9" ht="31.5" x14ac:dyDescent="0.25">
      <c r="A335" s="21" t="s">
        <v>20</v>
      </c>
      <c r="B335" s="15" t="s">
        <v>201</v>
      </c>
      <c r="C335" s="31" t="s">
        <v>41</v>
      </c>
      <c r="D335" s="15" t="s">
        <v>21</v>
      </c>
      <c r="E335" s="24">
        <v>425</v>
      </c>
      <c r="F335" s="24">
        <v>230</v>
      </c>
      <c r="G335" s="24">
        <v>230</v>
      </c>
      <c r="H335" s="13"/>
      <c r="I335" s="13"/>
    </row>
    <row r="336" spans="1:9" ht="31.5" x14ac:dyDescent="0.25">
      <c r="A336" s="21" t="s">
        <v>72</v>
      </c>
      <c r="B336" s="15" t="s">
        <v>201</v>
      </c>
      <c r="C336" s="31" t="s">
        <v>41</v>
      </c>
      <c r="D336" s="15" t="s">
        <v>73</v>
      </c>
      <c r="E336" s="24"/>
      <c r="F336" s="24"/>
      <c r="G336" s="24"/>
      <c r="H336" s="13"/>
      <c r="I336" s="13"/>
    </row>
    <row r="337" spans="1:9" ht="31.5" x14ac:dyDescent="0.25">
      <c r="A337" s="21" t="s">
        <v>113</v>
      </c>
      <c r="B337" s="15" t="s">
        <v>201</v>
      </c>
      <c r="C337" s="31" t="s">
        <v>41</v>
      </c>
      <c r="D337" s="15" t="s">
        <v>114</v>
      </c>
      <c r="E337" s="24"/>
      <c r="F337" s="24"/>
      <c r="G337" s="24"/>
      <c r="H337" s="13"/>
      <c r="I337" s="13"/>
    </row>
    <row r="338" spans="1:9" ht="31.5" x14ac:dyDescent="0.25">
      <c r="A338" s="21" t="s">
        <v>202</v>
      </c>
      <c r="B338" s="42" t="s">
        <v>203</v>
      </c>
      <c r="C338" s="31" t="s">
        <v>4</v>
      </c>
      <c r="D338" s="42" t="s">
        <v>5</v>
      </c>
      <c r="E338" s="24">
        <v>5.0999999999999996</v>
      </c>
      <c r="F338" s="24"/>
      <c r="G338" s="24"/>
      <c r="H338" s="13"/>
      <c r="I338" s="13"/>
    </row>
    <row r="339" spans="1:9" ht="31.5" x14ac:dyDescent="0.25">
      <c r="A339" s="21" t="s">
        <v>204</v>
      </c>
      <c r="B339" s="42" t="s">
        <v>203</v>
      </c>
      <c r="C339" s="31" t="s">
        <v>4</v>
      </c>
      <c r="D339" s="42" t="s">
        <v>5</v>
      </c>
      <c r="E339" s="24">
        <v>5.0999999999999996</v>
      </c>
      <c r="F339" s="24"/>
      <c r="G339" s="24"/>
      <c r="H339" s="13"/>
      <c r="I339" s="13"/>
    </row>
    <row r="340" spans="1:9" x14ac:dyDescent="0.25">
      <c r="A340" s="36" t="s">
        <v>187</v>
      </c>
      <c r="B340" s="42" t="s">
        <v>203</v>
      </c>
      <c r="C340" s="31" t="s">
        <v>39</v>
      </c>
      <c r="D340" s="42" t="s">
        <v>5</v>
      </c>
      <c r="E340" s="24">
        <v>5.0999999999999996</v>
      </c>
      <c r="F340" s="24"/>
      <c r="G340" s="24"/>
      <c r="H340" s="13"/>
      <c r="I340" s="13"/>
    </row>
    <row r="341" spans="1:9" x14ac:dyDescent="0.25">
      <c r="A341" s="36" t="s">
        <v>87</v>
      </c>
      <c r="B341" s="42" t="s">
        <v>203</v>
      </c>
      <c r="C341" s="31" t="s">
        <v>41</v>
      </c>
      <c r="D341" s="42" t="s">
        <v>5</v>
      </c>
      <c r="E341" s="24">
        <v>5.0999999999999996</v>
      </c>
      <c r="F341" s="24"/>
      <c r="G341" s="24"/>
      <c r="H341" s="13"/>
      <c r="I341" s="13"/>
    </row>
    <row r="342" spans="1:9" ht="31.5" x14ac:dyDescent="0.25">
      <c r="A342" s="21" t="s">
        <v>18</v>
      </c>
      <c r="B342" s="42" t="s">
        <v>203</v>
      </c>
      <c r="C342" s="31" t="s">
        <v>41</v>
      </c>
      <c r="D342" s="42" t="s">
        <v>19</v>
      </c>
      <c r="E342" s="24">
        <v>5.0999999999999996</v>
      </c>
      <c r="F342" s="24"/>
      <c r="G342" s="24"/>
      <c r="H342" s="13"/>
      <c r="I342" s="13"/>
    </row>
    <row r="343" spans="1:9" ht="31.5" x14ac:dyDescent="0.25">
      <c r="A343" s="21" t="s">
        <v>20</v>
      </c>
      <c r="B343" s="42" t="s">
        <v>203</v>
      </c>
      <c r="C343" s="31" t="s">
        <v>41</v>
      </c>
      <c r="D343" s="42" t="s">
        <v>21</v>
      </c>
      <c r="E343" s="24">
        <v>5.0999999999999996</v>
      </c>
      <c r="F343" s="24"/>
      <c r="G343" s="24"/>
      <c r="H343" s="13"/>
      <c r="I343" s="13"/>
    </row>
    <row r="344" spans="1:9" ht="47.25" x14ac:dyDescent="0.25">
      <c r="A344" s="21" t="s">
        <v>205</v>
      </c>
      <c r="B344" s="42" t="s">
        <v>336</v>
      </c>
      <c r="C344" s="31" t="s">
        <v>4</v>
      </c>
      <c r="D344" s="42" t="s">
        <v>5</v>
      </c>
      <c r="E344" s="24"/>
      <c r="F344" s="24"/>
      <c r="G344" s="24"/>
      <c r="H344" s="13"/>
      <c r="I344" s="13"/>
    </row>
    <row r="345" spans="1:9" ht="63" x14ac:dyDescent="0.25">
      <c r="A345" s="21" t="s">
        <v>206</v>
      </c>
      <c r="B345" s="42" t="s">
        <v>336</v>
      </c>
      <c r="C345" s="31" t="s">
        <v>4</v>
      </c>
      <c r="D345" s="42" t="s">
        <v>5</v>
      </c>
      <c r="E345" s="24"/>
      <c r="F345" s="24"/>
      <c r="G345" s="24"/>
      <c r="H345" s="13"/>
      <c r="I345" s="13"/>
    </row>
    <row r="346" spans="1:9" x14ac:dyDescent="0.25">
      <c r="A346" s="36" t="s">
        <v>187</v>
      </c>
      <c r="B346" s="42" t="s">
        <v>336</v>
      </c>
      <c r="C346" s="31" t="s">
        <v>39</v>
      </c>
      <c r="D346" s="42" t="s">
        <v>5</v>
      </c>
      <c r="E346" s="24"/>
      <c r="F346" s="24"/>
      <c r="G346" s="24"/>
      <c r="H346" s="13"/>
      <c r="I346" s="13"/>
    </row>
    <row r="347" spans="1:9" x14ac:dyDescent="0.25">
      <c r="A347" s="36" t="s">
        <v>87</v>
      </c>
      <c r="B347" s="42" t="s">
        <v>336</v>
      </c>
      <c r="C347" s="31" t="s">
        <v>41</v>
      </c>
      <c r="D347" s="42" t="s">
        <v>5</v>
      </c>
      <c r="E347" s="24"/>
      <c r="F347" s="24"/>
      <c r="G347" s="24"/>
      <c r="H347" s="13"/>
      <c r="I347" s="13"/>
    </row>
    <row r="348" spans="1:9" ht="31.5" x14ac:dyDescent="0.25">
      <c r="A348" s="21" t="s">
        <v>18</v>
      </c>
      <c r="B348" s="42" t="s">
        <v>336</v>
      </c>
      <c r="C348" s="31" t="s">
        <v>41</v>
      </c>
      <c r="D348" s="42" t="s">
        <v>19</v>
      </c>
      <c r="E348" s="24"/>
      <c r="F348" s="24"/>
      <c r="G348" s="24"/>
      <c r="H348" s="13"/>
      <c r="I348" s="13"/>
    </row>
    <row r="349" spans="1:9" ht="31.5" x14ac:dyDescent="0.25">
      <c r="A349" s="21" t="s">
        <v>20</v>
      </c>
      <c r="B349" s="42" t="s">
        <v>336</v>
      </c>
      <c r="C349" s="31" t="s">
        <v>41</v>
      </c>
      <c r="D349" s="42" t="s">
        <v>21</v>
      </c>
      <c r="E349" s="24"/>
      <c r="F349" s="24"/>
      <c r="G349" s="24"/>
      <c r="H349" s="13"/>
      <c r="I349" s="13"/>
    </row>
    <row r="350" spans="1:9" ht="63" x14ac:dyDescent="0.25">
      <c r="A350" s="9" t="s">
        <v>207</v>
      </c>
      <c r="B350" s="57" t="s">
        <v>391</v>
      </c>
      <c r="C350" s="33" t="s">
        <v>4</v>
      </c>
      <c r="D350" s="57" t="s">
        <v>5</v>
      </c>
      <c r="E350" s="12">
        <f t="shared" ref="E350:E355" si="151">E351</f>
        <v>821.7</v>
      </c>
      <c r="F350" s="90">
        <f t="shared" ref="F350:G350" si="152">F351</f>
        <v>651.6</v>
      </c>
      <c r="G350" s="90">
        <f t="shared" si="152"/>
        <v>0</v>
      </c>
      <c r="H350" s="12">
        <f t="shared" ref="H350:I350" si="153">H351</f>
        <v>0</v>
      </c>
      <c r="I350" s="12">
        <f t="shared" si="153"/>
        <v>0</v>
      </c>
    </row>
    <row r="351" spans="1:9" ht="47.25" x14ac:dyDescent="0.25">
      <c r="A351" s="14" t="s">
        <v>208</v>
      </c>
      <c r="B351" s="35" t="s">
        <v>337</v>
      </c>
      <c r="C351" s="31" t="s">
        <v>4</v>
      </c>
      <c r="D351" s="35" t="s">
        <v>5</v>
      </c>
      <c r="E351" s="17">
        <f t="shared" si="151"/>
        <v>821.7</v>
      </c>
      <c r="F351" s="92">
        <f t="shared" ref="F351:G351" si="154">F352</f>
        <v>651.6</v>
      </c>
      <c r="G351" s="92">
        <f t="shared" si="154"/>
        <v>0</v>
      </c>
      <c r="H351" s="13"/>
      <c r="I351" s="13"/>
    </row>
    <row r="352" spans="1:9" ht="47.25" x14ac:dyDescent="0.25">
      <c r="A352" s="14" t="s">
        <v>209</v>
      </c>
      <c r="B352" s="35" t="s">
        <v>338</v>
      </c>
      <c r="C352" s="31" t="s">
        <v>4</v>
      </c>
      <c r="D352" s="35" t="s">
        <v>5</v>
      </c>
      <c r="E352" s="17">
        <f t="shared" si="151"/>
        <v>821.7</v>
      </c>
      <c r="F352" s="92">
        <f t="shared" ref="F352:G352" si="155">F353</f>
        <v>651.6</v>
      </c>
      <c r="G352" s="92">
        <f t="shared" si="155"/>
        <v>0</v>
      </c>
      <c r="H352" s="17">
        <f t="shared" ref="H352:I352" si="156">H353</f>
        <v>0</v>
      </c>
      <c r="I352" s="17">
        <f t="shared" si="156"/>
        <v>0</v>
      </c>
    </row>
    <row r="353" spans="1:13" ht="31.5" x14ac:dyDescent="0.25">
      <c r="A353" s="36" t="s">
        <v>187</v>
      </c>
      <c r="B353" s="35" t="s">
        <v>338</v>
      </c>
      <c r="C353" s="31" t="s">
        <v>39</v>
      </c>
      <c r="D353" s="35" t="s">
        <v>5</v>
      </c>
      <c r="E353" s="17">
        <f t="shared" si="151"/>
        <v>821.7</v>
      </c>
      <c r="F353" s="92">
        <f t="shared" ref="F353:G353" si="157">F354</f>
        <v>651.6</v>
      </c>
      <c r="G353" s="92">
        <f t="shared" si="157"/>
        <v>0</v>
      </c>
      <c r="H353" s="13"/>
      <c r="I353" s="13"/>
    </row>
    <row r="354" spans="1:13" ht="31.5" x14ac:dyDescent="0.25">
      <c r="A354" s="36" t="s">
        <v>87</v>
      </c>
      <c r="B354" s="35" t="s">
        <v>338</v>
      </c>
      <c r="C354" s="31" t="s">
        <v>41</v>
      </c>
      <c r="D354" s="35" t="s">
        <v>5</v>
      </c>
      <c r="E354" s="17">
        <f t="shared" si="151"/>
        <v>821.7</v>
      </c>
      <c r="F354" s="92">
        <f t="shared" ref="F354:G354" si="158">F355</f>
        <v>651.6</v>
      </c>
      <c r="G354" s="92">
        <f t="shared" si="158"/>
        <v>0</v>
      </c>
      <c r="H354" s="17">
        <f t="shared" ref="H354:I354" si="159">H355</f>
        <v>0</v>
      </c>
      <c r="I354" s="17">
        <f t="shared" si="159"/>
        <v>0</v>
      </c>
    </row>
    <row r="355" spans="1:13" ht="31.5" x14ac:dyDescent="0.25">
      <c r="A355" s="21" t="s">
        <v>18</v>
      </c>
      <c r="B355" s="35" t="s">
        <v>338</v>
      </c>
      <c r="C355" s="31" t="s">
        <v>41</v>
      </c>
      <c r="D355" s="35" t="s">
        <v>19</v>
      </c>
      <c r="E355" s="17">
        <f t="shared" si="151"/>
        <v>821.7</v>
      </c>
      <c r="F355" s="92">
        <f>F356</f>
        <v>651.6</v>
      </c>
      <c r="G355" s="17"/>
      <c r="H355" s="13"/>
      <c r="I355" s="13"/>
    </row>
    <row r="356" spans="1:13" ht="31.5" x14ac:dyDescent="0.25">
      <c r="A356" s="21" t="s">
        <v>20</v>
      </c>
      <c r="B356" s="35" t="s">
        <v>338</v>
      </c>
      <c r="C356" s="31" t="s">
        <v>41</v>
      </c>
      <c r="D356" s="35" t="s">
        <v>21</v>
      </c>
      <c r="E356" s="17">
        <v>821.7</v>
      </c>
      <c r="F356" s="17">
        <v>651.6</v>
      </c>
      <c r="G356" s="17"/>
      <c r="H356" s="13"/>
      <c r="I356" s="13"/>
    </row>
    <row r="357" spans="1:13" ht="31.5" x14ac:dyDescent="0.25">
      <c r="A357" s="9" t="s">
        <v>318</v>
      </c>
      <c r="B357" s="10" t="s">
        <v>210</v>
      </c>
      <c r="C357" s="10" t="s">
        <v>4</v>
      </c>
      <c r="D357" s="10" t="s">
        <v>5</v>
      </c>
      <c r="E357" s="12">
        <f>E358+E374</f>
        <v>6247</v>
      </c>
      <c r="F357" s="12">
        <f t="shared" ref="F357:G357" si="160">F358+F374</f>
        <v>5330.1</v>
      </c>
      <c r="G357" s="12">
        <f t="shared" si="160"/>
        <v>5410</v>
      </c>
      <c r="H357" s="13"/>
      <c r="I357" s="13"/>
    </row>
    <row r="358" spans="1:13" ht="31.5" x14ac:dyDescent="0.25">
      <c r="A358" s="14" t="s">
        <v>211</v>
      </c>
      <c r="B358" s="15" t="s">
        <v>212</v>
      </c>
      <c r="C358" s="15" t="s">
        <v>4</v>
      </c>
      <c r="D358" s="15" t="s">
        <v>5</v>
      </c>
      <c r="E358" s="24">
        <f>E359+E364</f>
        <v>1897</v>
      </c>
      <c r="F358" s="24">
        <f t="shared" ref="F358:G358" si="161">F359+F364</f>
        <v>1400</v>
      </c>
      <c r="G358" s="24">
        <f t="shared" si="161"/>
        <v>1500</v>
      </c>
      <c r="H358" s="13"/>
      <c r="I358" s="13"/>
    </row>
    <row r="359" spans="1:13" ht="31.5" x14ac:dyDescent="0.25">
      <c r="A359" s="21" t="s">
        <v>138</v>
      </c>
      <c r="B359" s="15" t="s">
        <v>213</v>
      </c>
      <c r="C359" s="15" t="s">
        <v>4</v>
      </c>
      <c r="D359" s="15" t="s">
        <v>5</v>
      </c>
      <c r="E359" s="24">
        <f>E360</f>
        <v>1597</v>
      </c>
      <c r="F359" s="24">
        <f t="shared" ref="F359:G359" si="162">F360</f>
        <v>1400</v>
      </c>
      <c r="G359" s="24">
        <f t="shared" si="162"/>
        <v>1500</v>
      </c>
      <c r="H359" s="13"/>
      <c r="I359" s="13"/>
    </row>
    <row r="360" spans="1:13" ht="31.5" x14ac:dyDescent="0.25">
      <c r="A360" s="36" t="s">
        <v>187</v>
      </c>
      <c r="B360" s="15" t="s">
        <v>213</v>
      </c>
      <c r="C360" s="15" t="s">
        <v>39</v>
      </c>
      <c r="D360" s="15" t="s">
        <v>5</v>
      </c>
      <c r="E360" s="24">
        <f>E361</f>
        <v>1597</v>
      </c>
      <c r="F360" s="24">
        <f t="shared" ref="F360:G360" si="163">F361</f>
        <v>1400</v>
      </c>
      <c r="G360" s="24">
        <f t="shared" si="163"/>
        <v>1500</v>
      </c>
      <c r="H360" s="13"/>
      <c r="I360" s="13"/>
    </row>
    <row r="361" spans="1:13" ht="31.5" x14ac:dyDescent="0.25">
      <c r="A361" s="36" t="s">
        <v>214</v>
      </c>
      <c r="B361" s="15" t="s">
        <v>213</v>
      </c>
      <c r="C361" s="15" t="s">
        <v>215</v>
      </c>
      <c r="D361" s="15" t="s">
        <v>5</v>
      </c>
      <c r="E361" s="24">
        <f>E362+E366</f>
        <v>1597</v>
      </c>
      <c r="F361" s="24">
        <f>F362</f>
        <v>1400</v>
      </c>
      <c r="G361" s="24">
        <f t="shared" ref="G361" si="164">G362+G364</f>
        <v>1500</v>
      </c>
      <c r="H361" s="13"/>
      <c r="I361" s="13"/>
      <c r="K361" s="76"/>
      <c r="L361" s="76"/>
      <c r="M361" s="76"/>
    </row>
    <row r="362" spans="1:13" ht="78.75" x14ac:dyDescent="0.25">
      <c r="A362" s="21" t="s">
        <v>119</v>
      </c>
      <c r="B362" s="15" t="s">
        <v>213</v>
      </c>
      <c r="C362" s="15" t="s">
        <v>215</v>
      </c>
      <c r="D362" s="15" t="s">
        <v>15</v>
      </c>
      <c r="E362" s="24">
        <f>E363</f>
        <v>1297</v>
      </c>
      <c r="F362" s="24">
        <f t="shared" ref="F362:G362" si="165">F363</f>
        <v>1400</v>
      </c>
      <c r="G362" s="24">
        <f t="shared" si="165"/>
        <v>1500</v>
      </c>
      <c r="H362" s="13"/>
      <c r="I362" s="13"/>
      <c r="K362" s="76"/>
      <c r="L362" s="76"/>
    </row>
    <row r="363" spans="1:13" ht="31.5" x14ac:dyDescent="0.25">
      <c r="A363" s="21" t="s">
        <v>216</v>
      </c>
      <c r="B363" s="15" t="s">
        <v>213</v>
      </c>
      <c r="C363" s="15" t="s">
        <v>215</v>
      </c>
      <c r="D363" s="15">
        <v>120</v>
      </c>
      <c r="E363" s="24">
        <v>1297</v>
      </c>
      <c r="F363" s="24">
        <v>1400</v>
      </c>
      <c r="G363" s="24">
        <v>1500</v>
      </c>
      <c r="H363" s="13"/>
      <c r="I363" s="13"/>
    </row>
    <row r="364" spans="1:13" ht="31.5" x14ac:dyDescent="0.25">
      <c r="A364" s="21" t="s">
        <v>217</v>
      </c>
      <c r="B364" s="15" t="s">
        <v>218</v>
      </c>
      <c r="C364" s="15" t="s">
        <v>4</v>
      </c>
      <c r="D364" s="15" t="s">
        <v>5</v>
      </c>
      <c r="E364" s="24">
        <v>300</v>
      </c>
      <c r="F364" s="24"/>
      <c r="G364" s="24"/>
      <c r="H364" s="13"/>
      <c r="I364" s="13"/>
    </row>
    <row r="365" spans="1:13" ht="31.5" x14ac:dyDescent="0.25">
      <c r="A365" s="36" t="s">
        <v>187</v>
      </c>
      <c r="B365" s="15" t="s">
        <v>218</v>
      </c>
      <c r="C365" s="15" t="s">
        <v>39</v>
      </c>
      <c r="D365" s="15" t="s">
        <v>5</v>
      </c>
      <c r="E365" s="24">
        <v>300</v>
      </c>
      <c r="F365" s="24"/>
      <c r="G365" s="24"/>
      <c r="H365" s="13"/>
      <c r="I365" s="13"/>
    </row>
    <row r="366" spans="1:13" ht="31.5" x14ac:dyDescent="0.25">
      <c r="A366" s="36" t="s">
        <v>214</v>
      </c>
      <c r="B366" s="15" t="s">
        <v>218</v>
      </c>
      <c r="C366" s="15" t="s">
        <v>215</v>
      </c>
      <c r="D366" s="15" t="s">
        <v>5</v>
      </c>
      <c r="E366" s="24">
        <v>300</v>
      </c>
      <c r="F366" s="24"/>
      <c r="G366" s="24"/>
      <c r="H366" s="13"/>
      <c r="I366" s="13"/>
    </row>
    <row r="367" spans="1:13" ht="31.5" x14ac:dyDescent="0.25">
      <c r="A367" s="21" t="s">
        <v>18</v>
      </c>
      <c r="B367" s="15" t="s">
        <v>218</v>
      </c>
      <c r="C367" s="15" t="s">
        <v>215</v>
      </c>
      <c r="D367" s="15">
        <v>200</v>
      </c>
      <c r="E367" s="24">
        <v>300</v>
      </c>
      <c r="F367" s="24"/>
      <c r="G367" s="24"/>
      <c r="H367" s="13"/>
      <c r="I367" s="13"/>
    </row>
    <row r="368" spans="1:13" ht="31.5" x14ac:dyDescent="0.25">
      <c r="A368" s="21" t="s">
        <v>20</v>
      </c>
      <c r="B368" s="15" t="s">
        <v>218</v>
      </c>
      <c r="C368" s="15" t="s">
        <v>215</v>
      </c>
      <c r="D368" s="15" t="s">
        <v>21</v>
      </c>
      <c r="E368" s="24">
        <v>300</v>
      </c>
      <c r="F368" s="24"/>
      <c r="G368" s="24"/>
      <c r="H368" s="13"/>
      <c r="I368" s="13"/>
      <c r="K368" s="76"/>
    </row>
    <row r="369" spans="1:14" ht="31.5" x14ac:dyDescent="0.25">
      <c r="A369" s="21" t="s">
        <v>72</v>
      </c>
      <c r="B369" s="15" t="s">
        <v>218</v>
      </c>
      <c r="C369" s="31" t="s">
        <v>215</v>
      </c>
      <c r="D369" s="15" t="s">
        <v>73</v>
      </c>
      <c r="E369" s="24"/>
      <c r="F369" s="24"/>
      <c r="G369" s="24"/>
      <c r="H369" s="13"/>
      <c r="I369" s="13"/>
    </row>
    <row r="370" spans="1:14" ht="31.5" x14ac:dyDescent="0.25">
      <c r="A370" s="21" t="s">
        <v>113</v>
      </c>
      <c r="B370" s="15" t="s">
        <v>218</v>
      </c>
      <c r="C370" s="31" t="s">
        <v>215</v>
      </c>
      <c r="D370" s="15" t="s">
        <v>114</v>
      </c>
      <c r="E370" s="24"/>
      <c r="F370" s="24"/>
      <c r="G370" s="24"/>
      <c r="H370" s="13"/>
      <c r="I370" s="13"/>
    </row>
    <row r="371" spans="1:14" ht="31.5" x14ac:dyDescent="0.25">
      <c r="A371" s="21" t="s">
        <v>316</v>
      </c>
      <c r="B371" s="15" t="s">
        <v>219</v>
      </c>
      <c r="C371" s="15" t="s">
        <v>4</v>
      </c>
      <c r="D371" s="15" t="s">
        <v>5</v>
      </c>
      <c r="E371" s="24">
        <f>E372</f>
        <v>4350</v>
      </c>
      <c r="F371" s="24">
        <f t="shared" ref="F371:G371" si="166">F372</f>
        <v>3930.1</v>
      </c>
      <c r="G371" s="24">
        <f t="shared" si="166"/>
        <v>3910</v>
      </c>
      <c r="H371" s="13"/>
      <c r="I371" s="13"/>
    </row>
    <row r="372" spans="1:14" ht="31.5" x14ac:dyDescent="0.25">
      <c r="A372" s="21" t="s">
        <v>220</v>
      </c>
      <c r="B372" s="15" t="s">
        <v>219</v>
      </c>
      <c r="C372" s="15" t="s">
        <v>4</v>
      </c>
      <c r="D372" s="15" t="s">
        <v>5</v>
      </c>
      <c r="E372" s="24">
        <f>E373</f>
        <v>4350</v>
      </c>
      <c r="F372" s="24">
        <f t="shared" ref="F372:G372" si="167">F373</f>
        <v>3930.1</v>
      </c>
      <c r="G372" s="24">
        <f t="shared" si="167"/>
        <v>3910</v>
      </c>
      <c r="H372" s="13"/>
      <c r="I372" s="13"/>
    </row>
    <row r="373" spans="1:14" ht="31.5" x14ac:dyDescent="0.25">
      <c r="A373" s="36" t="s">
        <v>187</v>
      </c>
      <c r="B373" s="15" t="s">
        <v>219</v>
      </c>
      <c r="C373" s="15" t="s">
        <v>39</v>
      </c>
      <c r="D373" s="15" t="s">
        <v>5</v>
      </c>
      <c r="E373" s="24">
        <f>E374</f>
        <v>4350</v>
      </c>
      <c r="F373" s="24">
        <f t="shared" ref="F373:G373" si="168">F374</f>
        <v>3930.1</v>
      </c>
      <c r="G373" s="24">
        <f t="shared" si="168"/>
        <v>3910</v>
      </c>
      <c r="H373" s="13"/>
      <c r="I373" s="13"/>
    </row>
    <row r="374" spans="1:14" ht="31.5" x14ac:dyDescent="0.25">
      <c r="A374" s="36" t="s">
        <v>214</v>
      </c>
      <c r="B374" s="15" t="s">
        <v>219</v>
      </c>
      <c r="C374" s="15" t="s">
        <v>215</v>
      </c>
      <c r="D374" s="15" t="s">
        <v>5</v>
      </c>
      <c r="E374" s="24">
        <f>E375+E377+E379</f>
        <v>4350</v>
      </c>
      <c r="F374" s="24">
        <f t="shared" ref="F374:G374" si="169">F375+F377+F379</f>
        <v>3930.1</v>
      </c>
      <c r="G374" s="24">
        <f t="shared" si="169"/>
        <v>3910</v>
      </c>
      <c r="H374" s="13"/>
      <c r="I374" s="13"/>
    </row>
    <row r="375" spans="1:14" ht="78.75" x14ac:dyDescent="0.25">
      <c r="A375" s="21" t="s">
        <v>119</v>
      </c>
      <c r="B375" s="15" t="s">
        <v>219</v>
      </c>
      <c r="C375" s="15" t="s">
        <v>215</v>
      </c>
      <c r="D375" s="15" t="s">
        <v>15</v>
      </c>
      <c r="E375" s="24">
        <f>E376</f>
        <v>3800</v>
      </c>
      <c r="F375" s="24">
        <f t="shared" ref="F375:G375" si="170">F376</f>
        <v>3600</v>
      </c>
      <c r="G375" s="24">
        <f t="shared" si="170"/>
        <v>3630</v>
      </c>
      <c r="H375" s="13"/>
      <c r="I375" s="13"/>
    </row>
    <row r="376" spans="1:14" ht="31.5" x14ac:dyDescent="0.25">
      <c r="A376" s="21" t="s">
        <v>221</v>
      </c>
      <c r="B376" s="15" t="s">
        <v>219</v>
      </c>
      <c r="C376" s="15" t="s">
        <v>215</v>
      </c>
      <c r="D376" s="15" t="s">
        <v>17</v>
      </c>
      <c r="E376" s="24">
        <v>3800</v>
      </c>
      <c r="F376" s="24">
        <v>3600</v>
      </c>
      <c r="G376" s="24">
        <v>3630</v>
      </c>
      <c r="H376" s="13"/>
      <c r="I376" s="13"/>
    </row>
    <row r="377" spans="1:14" ht="31.5" x14ac:dyDescent="0.25">
      <c r="A377" s="21" t="s">
        <v>18</v>
      </c>
      <c r="B377" s="15" t="s">
        <v>219</v>
      </c>
      <c r="C377" s="15" t="s">
        <v>215</v>
      </c>
      <c r="D377" s="15">
        <v>200</v>
      </c>
      <c r="E377" s="24">
        <f>E378</f>
        <v>500</v>
      </c>
      <c r="F377" s="24">
        <f t="shared" ref="F377:G377" si="171">F378</f>
        <v>280.10000000000002</v>
      </c>
      <c r="G377" s="24">
        <f t="shared" si="171"/>
        <v>230</v>
      </c>
      <c r="H377" s="13"/>
      <c r="I377" s="13"/>
    </row>
    <row r="378" spans="1:14" ht="31.5" x14ac:dyDescent="0.25">
      <c r="A378" s="21" t="s">
        <v>20</v>
      </c>
      <c r="B378" s="15" t="s">
        <v>219</v>
      </c>
      <c r="C378" s="15" t="s">
        <v>215</v>
      </c>
      <c r="D378" s="15">
        <v>240</v>
      </c>
      <c r="E378" s="24">
        <v>500</v>
      </c>
      <c r="F378" s="24">
        <v>280.10000000000002</v>
      </c>
      <c r="G378" s="24">
        <v>230</v>
      </c>
      <c r="H378" s="13"/>
      <c r="I378" s="13"/>
      <c r="N378" s="3" t="s">
        <v>407</v>
      </c>
    </row>
    <row r="379" spans="1:14" ht="31.5" x14ac:dyDescent="0.25">
      <c r="A379" s="21" t="s">
        <v>72</v>
      </c>
      <c r="B379" s="15" t="s">
        <v>219</v>
      </c>
      <c r="C379" s="31" t="s">
        <v>215</v>
      </c>
      <c r="D379" s="15" t="s">
        <v>73</v>
      </c>
      <c r="E379" s="24">
        <f>E380</f>
        <v>50</v>
      </c>
      <c r="F379" s="24">
        <f t="shared" ref="F379:G379" si="172">F380</f>
        <v>50</v>
      </c>
      <c r="G379" s="24">
        <f t="shared" si="172"/>
        <v>50</v>
      </c>
      <c r="H379" s="13"/>
      <c r="I379" s="13"/>
    </row>
    <row r="380" spans="1:14" ht="30.75" customHeight="1" x14ac:dyDescent="0.25">
      <c r="A380" s="21" t="s">
        <v>113</v>
      </c>
      <c r="B380" s="15" t="s">
        <v>219</v>
      </c>
      <c r="C380" s="31" t="s">
        <v>215</v>
      </c>
      <c r="D380" s="15" t="s">
        <v>114</v>
      </c>
      <c r="E380" s="24">
        <v>50</v>
      </c>
      <c r="F380" s="24">
        <v>50</v>
      </c>
      <c r="G380" s="24">
        <v>50</v>
      </c>
      <c r="H380" s="13"/>
      <c r="I380" s="13"/>
    </row>
    <row r="381" spans="1:14" ht="31.5" x14ac:dyDescent="0.25">
      <c r="A381" s="58" t="s">
        <v>382</v>
      </c>
      <c r="B381" s="59"/>
      <c r="C381" s="10"/>
      <c r="D381" s="10"/>
      <c r="E381" s="28">
        <v>467593.1</v>
      </c>
      <c r="F381" s="97">
        <f>F7+F20+F60+F67+F86+F97+F110+F123+F130+F137+F142+F157+F170+F285</f>
        <v>439632.69999999995</v>
      </c>
      <c r="G381" s="97">
        <f>G7+G20+G60+G67+G86+G97+G110+G123+G130+G137+G142+G157+G170+G285</f>
        <v>430596.7</v>
      </c>
      <c r="H381" s="28">
        <f>H20+H67+H86+H97+H110+H123+H142+H157+H170+H285+H137</f>
        <v>100</v>
      </c>
      <c r="I381" s="28">
        <f>I20+I67+I86+I97+I110+I123+I142+I157+I170+I285+I137</f>
        <v>100</v>
      </c>
    </row>
    <row r="382" spans="1:14" ht="47.25" x14ac:dyDescent="0.25">
      <c r="A382" s="21" t="s">
        <v>339</v>
      </c>
      <c r="B382" s="15" t="s">
        <v>344</v>
      </c>
      <c r="C382" s="15" t="s">
        <v>4</v>
      </c>
      <c r="D382" s="15" t="s">
        <v>5</v>
      </c>
      <c r="E382" s="17">
        <f>E383</f>
        <v>1300</v>
      </c>
      <c r="F382" s="17">
        <f t="shared" ref="F382:G382" si="173">F383</f>
        <v>1250</v>
      </c>
      <c r="G382" s="17">
        <f t="shared" si="173"/>
        <v>1250</v>
      </c>
      <c r="H382" s="17">
        <f t="shared" ref="H382:I382" si="174">H383+H389+H402</f>
        <v>0</v>
      </c>
      <c r="I382" s="17">
        <f t="shared" si="174"/>
        <v>0</v>
      </c>
    </row>
    <row r="383" spans="1:14" ht="31.5" x14ac:dyDescent="0.25">
      <c r="A383" s="21" t="s">
        <v>226</v>
      </c>
      <c r="B383" s="15" t="s">
        <v>227</v>
      </c>
      <c r="C383" s="15" t="s">
        <v>4</v>
      </c>
      <c r="D383" s="15" t="s">
        <v>5</v>
      </c>
      <c r="E383" s="17">
        <f>E384</f>
        <v>1300</v>
      </c>
      <c r="F383" s="17">
        <f t="shared" ref="F383:G383" si="175">F384</f>
        <v>1250</v>
      </c>
      <c r="G383" s="17">
        <f t="shared" si="175"/>
        <v>1250</v>
      </c>
      <c r="H383" s="13"/>
      <c r="I383" s="13"/>
    </row>
    <row r="384" spans="1:14" ht="31.5" x14ac:dyDescent="0.25">
      <c r="A384" s="21" t="s">
        <v>138</v>
      </c>
      <c r="B384" s="15" t="s">
        <v>228</v>
      </c>
      <c r="C384" s="15" t="s">
        <v>4</v>
      </c>
      <c r="D384" s="15" t="s">
        <v>5</v>
      </c>
      <c r="E384" s="17">
        <f>E385</f>
        <v>1300</v>
      </c>
      <c r="F384" s="17">
        <f t="shared" ref="F384:G384" si="176">F385</f>
        <v>1250</v>
      </c>
      <c r="G384" s="17">
        <f t="shared" si="176"/>
        <v>1250</v>
      </c>
      <c r="H384" s="13"/>
      <c r="I384" s="13"/>
    </row>
    <row r="385" spans="1:11" ht="31.5" x14ac:dyDescent="0.25">
      <c r="A385" s="21" t="s">
        <v>222</v>
      </c>
      <c r="B385" s="15" t="s">
        <v>228</v>
      </c>
      <c r="C385" s="15" t="s">
        <v>223</v>
      </c>
      <c r="D385" s="15" t="s">
        <v>5</v>
      </c>
      <c r="E385" s="17">
        <v>1300</v>
      </c>
      <c r="F385" s="17">
        <f>F386</f>
        <v>1250</v>
      </c>
      <c r="G385" s="17">
        <f>G386</f>
        <v>1250</v>
      </c>
      <c r="H385" s="13"/>
      <c r="I385" s="13"/>
    </row>
    <row r="386" spans="1:11" ht="31.5" x14ac:dyDescent="0.25">
      <c r="A386" s="21" t="s">
        <v>224</v>
      </c>
      <c r="B386" s="15" t="s">
        <v>228</v>
      </c>
      <c r="C386" s="15" t="s">
        <v>225</v>
      </c>
      <c r="D386" s="15" t="s">
        <v>5</v>
      </c>
      <c r="E386" s="17">
        <f>E387</f>
        <v>1300</v>
      </c>
      <c r="F386" s="17">
        <f t="shared" ref="F386:G386" si="177">F387</f>
        <v>1250</v>
      </c>
      <c r="G386" s="17">
        <f t="shared" si="177"/>
        <v>1250</v>
      </c>
      <c r="H386" s="13"/>
      <c r="I386" s="13"/>
    </row>
    <row r="387" spans="1:11" ht="78.75" x14ac:dyDescent="0.25">
      <c r="A387" s="21" t="s">
        <v>119</v>
      </c>
      <c r="B387" s="15" t="s">
        <v>228</v>
      </c>
      <c r="C387" s="15" t="s">
        <v>225</v>
      </c>
      <c r="D387" s="15" t="s">
        <v>15</v>
      </c>
      <c r="E387" s="17">
        <f>E388</f>
        <v>1300</v>
      </c>
      <c r="F387" s="17">
        <f t="shared" ref="F387:G387" si="178">F388</f>
        <v>1250</v>
      </c>
      <c r="G387" s="17">
        <f t="shared" si="178"/>
        <v>1250</v>
      </c>
      <c r="H387" s="13"/>
      <c r="I387" s="13"/>
      <c r="K387" s="3" t="s">
        <v>426</v>
      </c>
    </row>
    <row r="388" spans="1:11" ht="31.5" x14ac:dyDescent="0.25">
      <c r="A388" s="21" t="s">
        <v>216</v>
      </c>
      <c r="B388" s="15" t="s">
        <v>228</v>
      </c>
      <c r="C388" s="15" t="s">
        <v>225</v>
      </c>
      <c r="D388" s="15" t="s">
        <v>143</v>
      </c>
      <c r="E388" s="17">
        <v>1300</v>
      </c>
      <c r="F388" s="17">
        <v>1250</v>
      </c>
      <c r="G388" s="17">
        <v>1250</v>
      </c>
      <c r="H388" s="13"/>
      <c r="I388" s="13"/>
    </row>
    <row r="389" spans="1:11" ht="31.5" x14ac:dyDescent="0.25">
      <c r="A389" s="60" t="s">
        <v>231</v>
      </c>
      <c r="B389" s="15" t="s">
        <v>345</v>
      </c>
      <c r="C389" s="15" t="s">
        <v>4</v>
      </c>
      <c r="D389" s="15" t="s">
        <v>5</v>
      </c>
      <c r="E389" s="24">
        <f>E390+E395+E402</f>
        <v>4830</v>
      </c>
      <c r="F389" s="24">
        <f t="shared" ref="F389:G389" si="179">F390+F397</f>
        <v>3350</v>
      </c>
      <c r="G389" s="24">
        <f t="shared" si="179"/>
        <v>3350</v>
      </c>
      <c r="H389" s="24">
        <f t="shared" ref="H389:I389" si="180">H390+H395</f>
        <v>0</v>
      </c>
      <c r="I389" s="24">
        <f t="shared" si="180"/>
        <v>0</v>
      </c>
    </row>
    <row r="390" spans="1:11" ht="31.5" x14ac:dyDescent="0.25">
      <c r="A390" s="21" t="s">
        <v>138</v>
      </c>
      <c r="B390" s="15" t="s">
        <v>232</v>
      </c>
      <c r="C390" s="15" t="s">
        <v>4</v>
      </c>
      <c r="D390" s="15" t="s">
        <v>5</v>
      </c>
      <c r="E390" s="17">
        <f>E391</f>
        <v>3000</v>
      </c>
      <c r="F390" s="17">
        <f t="shared" ref="F390:G390" si="181">F391</f>
        <v>3250</v>
      </c>
      <c r="G390" s="17">
        <f t="shared" si="181"/>
        <v>3250</v>
      </c>
      <c r="H390" s="13"/>
      <c r="I390" s="13"/>
    </row>
    <row r="391" spans="1:11" ht="31.5" x14ac:dyDescent="0.25">
      <c r="A391" s="21" t="s">
        <v>222</v>
      </c>
      <c r="B391" s="15" t="s">
        <v>232</v>
      </c>
      <c r="C391" s="15" t="s">
        <v>223</v>
      </c>
      <c r="D391" s="15" t="s">
        <v>5</v>
      </c>
      <c r="E391" s="17">
        <f>E392</f>
        <v>3000</v>
      </c>
      <c r="F391" s="17">
        <f t="shared" ref="F391:G391" si="182">F392</f>
        <v>3250</v>
      </c>
      <c r="G391" s="17">
        <f t="shared" si="182"/>
        <v>3250</v>
      </c>
      <c r="H391" s="13"/>
      <c r="I391" s="13"/>
    </row>
    <row r="392" spans="1:11" ht="63" x14ac:dyDescent="0.25">
      <c r="A392" s="34" t="s">
        <v>229</v>
      </c>
      <c r="B392" s="15" t="s">
        <v>232</v>
      </c>
      <c r="C392" s="15" t="s">
        <v>230</v>
      </c>
      <c r="D392" s="15" t="s">
        <v>5</v>
      </c>
      <c r="E392" s="17">
        <f>E393</f>
        <v>3000</v>
      </c>
      <c r="F392" s="17">
        <f t="shared" ref="F392:G392" si="183">F393</f>
        <v>3250</v>
      </c>
      <c r="G392" s="17">
        <f t="shared" si="183"/>
        <v>3250</v>
      </c>
      <c r="H392" s="13"/>
      <c r="I392" s="13"/>
    </row>
    <row r="393" spans="1:11" ht="78.75" x14ac:dyDescent="0.25">
      <c r="A393" s="21" t="s">
        <v>14</v>
      </c>
      <c r="B393" s="15" t="s">
        <v>232</v>
      </c>
      <c r="C393" s="15" t="s">
        <v>230</v>
      </c>
      <c r="D393" s="15" t="s">
        <v>15</v>
      </c>
      <c r="E393" s="17">
        <v>3000</v>
      </c>
      <c r="F393" s="17">
        <f t="shared" ref="F393:G393" si="184">F394</f>
        <v>3250</v>
      </c>
      <c r="G393" s="17">
        <f t="shared" si="184"/>
        <v>3250</v>
      </c>
      <c r="H393" s="13"/>
      <c r="I393" s="13"/>
      <c r="K393" s="76"/>
    </row>
    <row r="394" spans="1:11" ht="31.5" x14ac:dyDescent="0.25">
      <c r="A394" s="21" t="s">
        <v>216</v>
      </c>
      <c r="B394" s="15" t="s">
        <v>232</v>
      </c>
      <c r="C394" s="15" t="s">
        <v>230</v>
      </c>
      <c r="D394" s="15" t="s">
        <v>143</v>
      </c>
      <c r="E394" s="17">
        <v>3000</v>
      </c>
      <c r="F394" s="17">
        <v>3250</v>
      </c>
      <c r="G394" s="17">
        <v>3250</v>
      </c>
      <c r="H394" s="13"/>
      <c r="I394" s="13"/>
    </row>
    <row r="395" spans="1:11" ht="31.5" x14ac:dyDescent="0.25">
      <c r="A395" s="21" t="s">
        <v>144</v>
      </c>
      <c r="B395" s="15" t="s">
        <v>233</v>
      </c>
      <c r="C395" s="15" t="s">
        <v>4</v>
      </c>
      <c r="D395" s="15" t="s">
        <v>5</v>
      </c>
      <c r="E395" s="24">
        <f>E396</f>
        <v>1000</v>
      </c>
      <c r="F395" s="24">
        <f t="shared" ref="F395:G395" si="185">F396</f>
        <v>100</v>
      </c>
      <c r="G395" s="24">
        <f t="shared" si="185"/>
        <v>100</v>
      </c>
      <c r="H395" s="13"/>
      <c r="I395" s="13"/>
    </row>
    <row r="396" spans="1:11" ht="31.5" x14ac:dyDescent="0.25">
      <c r="A396" s="21" t="s">
        <v>222</v>
      </c>
      <c r="B396" s="15" t="s">
        <v>233</v>
      </c>
      <c r="C396" s="15" t="s">
        <v>223</v>
      </c>
      <c r="D396" s="15" t="s">
        <v>5</v>
      </c>
      <c r="E396" s="24">
        <f>E397</f>
        <v>1000</v>
      </c>
      <c r="F396" s="24">
        <f t="shared" ref="F396:G396" si="186">F397</f>
        <v>100</v>
      </c>
      <c r="G396" s="24">
        <f t="shared" si="186"/>
        <v>100</v>
      </c>
      <c r="H396" s="13"/>
      <c r="I396" s="13"/>
    </row>
    <row r="397" spans="1:11" ht="63" x14ac:dyDescent="0.25">
      <c r="A397" s="34" t="s">
        <v>229</v>
      </c>
      <c r="B397" s="15" t="s">
        <v>233</v>
      </c>
      <c r="C397" s="15" t="s">
        <v>230</v>
      </c>
      <c r="D397" s="15" t="s">
        <v>5</v>
      </c>
      <c r="E397" s="24">
        <f>E398</f>
        <v>1000</v>
      </c>
      <c r="F397" s="24">
        <f t="shared" ref="F397:G397" si="187">F398</f>
        <v>100</v>
      </c>
      <c r="G397" s="24">
        <f t="shared" si="187"/>
        <v>100</v>
      </c>
      <c r="H397" s="13"/>
      <c r="I397" s="13"/>
    </row>
    <row r="398" spans="1:11" ht="31.5" x14ac:dyDescent="0.25">
      <c r="A398" s="21" t="s">
        <v>18</v>
      </c>
      <c r="B398" s="15" t="s">
        <v>233</v>
      </c>
      <c r="C398" s="15" t="s">
        <v>230</v>
      </c>
      <c r="D398" s="15" t="s">
        <v>19</v>
      </c>
      <c r="E398" s="24">
        <f>E399</f>
        <v>1000</v>
      </c>
      <c r="F398" s="24">
        <f t="shared" ref="F398:G398" si="188">F399</f>
        <v>100</v>
      </c>
      <c r="G398" s="24">
        <f t="shared" si="188"/>
        <v>100</v>
      </c>
      <c r="H398" s="13"/>
      <c r="I398" s="13"/>
    </row>
    <row r="399" spans="1:11" ht="31.5" x14ac:dyDescent="0.25">
      <c r="A399" s="21" t="s">
        <v>20</v>
      </c>
      <c r="B399" s="15" t="s">
        <v>233</v>
      </c>
      <c r="C399" s="15" t="s">
        <v>230</v>
      </c>
      <c r="D399" s="15" t="s">
        <v>21</v>
      </c>
      <c r="E399" s="24">
        <v>1000</v>
      </c>
      <c r="F399" s="24">
        <v>100</v>
      </c>
      <c r="G399" s="24">
        <v>100</v>
      </c>
      <c r="H399" s="13"/>
      <c r="I399" s="13"/>
    </row>
    <row r="400" spans="1:11" ht="31.5" x14ac:dyDescent="0.25">
      <c r="A400" s="21" t="s">
        <v>72</v>
      </c>
      <c r="B400" s="15" t="s">
        <v>233</v>
      </c>
      <c r="C400" s="15" t="s">
        <v>230</v>
      </c>
      <c r="D400" s="15" t="s">
        <v>73</v>
      </c>
      <c r="E400" s="17"/>
      <c r="F400" s="17"/>
      <c r="G400" s="17"/>
      <c r="H400" s="13"/>
      <c r="I400" s="13"/>
    </row>
    <row r="401" spans="1:13" ht="31.5" x14ac:dyDescent="0.25">
      <c r="A401" s="21" t="s">
        <v>146</v>
      </c>
      <c r="B401" s="15" t="s">
        <v>233</v>
      </c>
      <c r="C401" s="15" t="s">
        <v>230</v>
      </c>
      <c r="D401" s="15" t="s">
        <v>114</v>
      </c>
      <c r="E401" s="17"/>
      <c r="F401" s="17"/>
      <c r="G401" s="17"/>
      <c r="H401" s="13"/>
      <c r="I401" s="13"/>
    </row>
    <row r="402" spans="1:13" ht="31.5" x14ac:dyDescent="0.25">
      <c r="A402" s="21" t="s">
        <v>234</v>
      </c>
      <c r="B402" s="15" t="s">
        <v>343</v>
      </c>
      <c r="C402" s="15" t="s">
        <v>4</v>
      </c>
      <c r="D402" s="15" t="s">
        <v>5</v>
      </c>
      <c r="E402" s="17">
        <v>830</v>
      </c>
      <c r="F402" s="17">
        <v>750</v>
      </c>
      <c r="G402" s="17">
        <v>750</v>
      </c>
      <c r="H402" s="13"/>
      <c r="I402" s="13"/>
    </row>
    <row r="403" spans="1:13" ht="31.5" x14ac:dyDescent="0.25">
      <c r="A403" s="21" t="s">
        <v>138</v>
      </c>
      <c r="B403" s="15" t="s">
        <v>341</v>
      </c>
      <c r="C403" s="15" t="s">
        <v>4</v>
      </c>
      <c r="D403" s="15" t="s">
        <v>5</v>
      </c>
      <c r="E403" s="17">
        <v>830</v>
      </c>
      <c r="F403" s="17">
        <v>750</v>
      </c>
      <c r="G403" s="17">
        <v>750</v>
      </c>
      <c r="H403" s="13"/>
      <c r="I403" s="13"/>
    </row>
    <row r="404" spans="1:13" ht="31.5" x14ac:dyDescent="0.25">
      <c r="A404" s="21" t="s">
        <v>222</v>
      </c>
      <c r="B404" s="15" t="s">
        <v>341</v>
      </c>
      <c r="C404" s="15" t="s">
        <v>223</v>
      </c>
      <c r="D404" s="15" t="s">
        <v>5</v>
      </c>
      <c r="E404" s="17">
        <v>830</v>
      </c>
      <c r="F404" s="17">
        <v>750</v>
      </c>
      <c r="G404" s="17">
        <v>750</v>
      </c>
      <c r="H404" s="13"/>
      <c r="I404" s="13"/>
    </row>
    <row r="405" spans="1:13" ht="63" x14ac:dyDescent="0.25">
      <c r="A405" s="34" t="s">
        <v>229</v>
      </c>
      <c r="B405" s="15" t="s">
        <v>341</v>
      </c>
      <c r="C405" s="15" t="s">
        <v>230</v>
      </c>
      <c r="D405" s="15" t="s">
        <v>5</v>
      </c>
      <c r="E405" s="17">
        <f>E406</f>
        <v>830</v>
      </c>
      <c r="F405" s="17">
        <f t="shared" ref="F405:G405" si="189">F406</f>
        <v>750</v>
      </c>
      <c r="G405" s="17">
        <f t="shared" si="189"/>
        <v>750</v>
      </c>
      <c r="H405" s="13"/>
      <c r="I405" s="13"/>
    </row>
    <row r="406" spans="1:13" ht="78.75" x14ac:dyDescent="0.25">
      <c r="A406" s="21" t="s">
        <v>14</v>
      </c>
      <c r="B406" s="15" t="s">
        <v>341</v>
      </c>
      <c r="C406" s="15" t="s">
        <v>230</v>
      </c>
      <c r="D406" s="15" t="s">
        <v>15</v>
      </c>
      <c r="E406" s="17">
        <f>E407</f>
        <v>830</v>
      </c>
      <c r="F406" s="17">
        <f t="shared" ref="F406:G406" si="190">F407</f>
        <v>750</v>
      </c>
      <c r="G406" s="17">
        <f t="shared" si="190"/>
        <v>750</v>
      </c>
      <c r="H406" s="13"/>
      <c r="I406" s="13"/>
    </row>
    <row r="407" spans="1:13" ht="31.5" x14ac:dyDescent="0.25">
      <c r="A407" s="21" t="s">
        <v>216</v>
      </c>
      <c r="B407" s="15" t="s">
        <v>341</v>
      </c>
      <c r="C407" s="15" t="s">
        <v>230</v>
      </c>
      <c r="D407" s="15" t="s">
        <v>143</v>
      </c>
      <c r="E407" s="17">
        <v>830</v>
      </c>
      <c r="F407" s="17">
        <v>750</v>
      </c>
      <c r="G407" s="17">
        <v>750</v>
      </c>
      <c r="H407" s="13"/>
      <c r="I407" s="13"/>
    </row>
    <row r="408" spans="1:13" ht="31.5" x14ac:dyDescent="0.25">
      <c r="A408" s="21" t="s">
        <v>236</v>
      </c>
      <c r="B408" s="15" t="s">
        <v>340</v>
      </c>
      <c r="C408" s="15" t="s">
        <v>4</v>
      </c>
      <c r="D408" s="15" t="s">
        <v>5</v>
      </c>
      <c r="E408" s="17">
        <f>E409+E415</f>
        <v>27500.6</v>
      </c>
      <c r="F408" s="17">
        <f t="shared" ref="F408:G408" si="191">F409+F415</f>
        <v>22000</v>
      </c>
      <c r="G408" s="17">
        <f t="shared" si="191"/>
        <v>17581</v>
      </c>
      <c r="H408" s="13"/>
      <c r="I408" s="13"/>
    </row>
    <row r="409" spans="1:13" ht="47.25" x14ac:dyDescent="0.25">
      <c r="A409" s="21" t="s">
        <v>237</v>
      </c>
      <c r="B409" s="15" t="s">
        <v>342</v>
      </c>
      <c r="C409" s="15" t="s">
        <v>4</v>
      </c>
      <c r="D409" s="15" t="s">
        <v>5</v>
      </c>
      <c r="E409" s="17">
        <f>E410</f>
        <v>1100</v>
      </c>
      <c r="F409" s="17">
        <f t="shared" ref="F409:G409" si="192">F410</f>
        <v>1100</v>
      </c>
      <c r="G409" s="17">
        <f t="shared" si="192"/>
        <v>1101</v>
      </c>
      <c r="H409" s="13"/>
      <c r="I409" s="13"/>
    </row>
    <row r="410" spans="1:13" ht="31.5" x14ac:dyDescent="0.25">
      <c r="A410" s="21" t="s">
        <v>138</v>
      </c>
      <c r="B410" s="15" t="s">
        <v>238</v>
      </c>
      <c r="C410" s="15" t="s">
        <v>4</v>
      </c>
      <c r="D410" s="15" t="s">
        <v>5</v>
      </c>
      <c r="E410" s="17">
        <f>E411</f>
        <v>1100</v>
      </c>
      <c r="F410" s="17">
        <f t="shared" ref="F410:G410" si="193">F411</f>
        <v>1100</v>
      </c>
      <c r="G410" s="17">
        <f t="shared" si="193"/>
        <v>1101</v>
      </c>
      <c r="H410" s="13"/>
      <c r="I410" s="13"/>
    </row>
    <row r="411" spans="1:13" ht="31.5" x14ac:dyDescent="0.25">
      <c r="A411" s="21" t="s">
        <v>222</v>
      </c>
      <c r="B411" s="15" t="s">
        <v>238</v>
      </c>
      <c r="C411" s="15" t="s">
        <v>223</v>
      </c>
      <c r="D411" s="15" t="s">
        <v>5</v>
      </c>
      <c r="E411" s="17">
        <f>E412</f>
        <v>1100</v>
      </c>
      <c r="F411" s="17">
        <f t="shared" ref="F411:G411" si="194">F412</f>
        <v>1100</v>
      </c>
      <c r="G411" s="17">
        <f t="shared" si="194"/>
        <v>1101</v>
      </c>
      <c r="H411" s="13"/>
      <c r="I411" s="13"/>
    </row>
    <row r="412" spans="1:13" ht="63" x14ac:dyDescent="0.25">
      <c r="A412" s="21" t="s">
        <v>346</v>
      </c>
      <c r="B412" s="15" t="s">
        <v>238</v>
      </c>
      <c r="C412" s="15" t="s">
        <v>235</v>
      </c>
      <c r="D412" s="15" t="s">
        <v>5</v>
      </c>
      <c r="E412" s="17">
        <f>E413</f>
        <v>1100</v>
      </c>
      <c r="F412" s="17">
        <f t="shared" ref="F412:G412" si="195">F413</f>
        <v>1100</v>
      </c>
      <c r="G412" s="17">
        <f t="shared" si="195"/>
        <v>1101</v>
      </c>
      <c r="H412" s="13"/>
      <c r="I412" s="13"/>
      <c r="J412" s="76"/>
      <c r="K412" s="76"/>
      <c r="M412" s="76"/>
    </row>
    <row r="413" spans="1:13" ht="78.75" x14ac:dyDescent="0.25">
      <c r="A413" s="21" t="s">
        <v>14</v>
      </c>
      <c r="B413" s="15" t="s">
        <v>238</v>
      </c>
      <c r="C413" s="15" t="s">
        <v>235</v>
      </c>
      <c r="D413" s="15" t="s">
        <v>15</v>
      </c>
      <c r="E413" s="17">
        <f>E414</f>
        <v>1100</v>
      </c>
      <c r="F413" s="17">
        <f>F414</f>
        <v>1100</v>
      </c>
      <c r="G413" s="17">
        <f>G414</f>
        <v>1101</v>
      </c>
      <c r="H413" s="13"/>
      <c r="I413" s="13"/>
    </row>
    <row r="414" spans="1:13" ht="31.5" x14ac:dyDescent="0.25">
      <c r="A414" s="21" t="s">
        <v>216</v>
      </c>
      <c r="B414" s="15" t="s">
        <v>238</v>
      </c>
      <c r="C414" s="15" t="s">
        <v>235</v>
      </c>
      <c r="D414" s="15" t="s">
        <v>143</v>
      </c>
      <c r="E414" s="17">
        <v>1100</v>
      </c>
      <c r="F414" s="17">
        <v>1100</v>
      </c>
      <c r="G414" s="17">
        <v>1101</v>
      </c>
      <c r="H414" s="13"/>
      <c r="I414" s="13"/>
    </row>
    <row r="415" spans="1:13" ht="31.5" x14ac:dyDescent="0.25">
      <c r="A415" s="21" t="s">
        <v>239</v>
      </c>
      <c r="B415" s="15" t="s">
        <v>347</v>
      </c>
      <c r="C415" s="15" t="s">
        <v>4</v>
      </c>
      <c r="D415" s="15" t="s">
        <v>5</v>
      </c>
      <c r="E415" s="17">
        <f>E416+E423</f>
        <v>26400.6</v>
      </c>
      <c r="F415" s="17">
        <f t="shared" ref="F415:G415" si="196">F416+F423</f>
        <v>20900</v>
      </c>
      <c r="G415" s="17">
        <f t="shared" si="196"/>
        <v>16480</v>
      </c>
      <c r="H415" s="17">
        <f t="shared" ref="H415:I415" si="197">H416+H421</f>
        <v>0</v>
      </c>
      <c r="I415" s="17">
        <f t="shared" si="197"/>
        <v>0</v>
      </c>
    </row>
    <row r="416" spans="1:13" ht="31.5" x14ac:dyDescent="0.25">
      <c r="A416" s="21" t="s">
        <v>138</v>
      </c>
      <c r="B416" s="15" t="s">
        <v>348</v>
      </c>
      <c r="C416" s="15" t="s">
        <v>4</v>
      </c>
      <c r="D416" s="15" t="s">
        <v>5</v>
      </c>
      <c r="E416" s="17">
        <f>E417</f>
        <v>23300</v>
      </c>
      <c r="F416" s="17">
        <f t="shared" ref="F416:I416" si="198">F417</f>
        <v>18400</v>
      </c>
      <c r="G416" s="17">
        <f t="shared" si="198"/>
        <v>16480</v>
      </c>
      <c r="H416" s="17">
        <f t="shared" si="198"/>
        <v>0</v>
      </c>
      <c r="I416" s="17">
        <f t="shared" si="198"/>
        <v>0</v>
      </c>
    </row>
    <row r="417" spans="1:9" ht="31.5" x14ac:dyDescent="0.25">
      <c r="A417" s="21" t="s">
        <v>222</v>
      </c>
      <c r="B417" s="15" t="s">
        <v>348</v>
      </c>
      <c r="C417" s="15" t="s">
        <v>223</v>
      </c>
      <c r="D417" s="15" t="s">
        <v>5</v>
      </c>
      <c r="E417" s="17">
        <f>E418</f>
        <v>23300</v>
      </c>
      <c r="F417" s="17">
        <f t="shared" ref="F417:G417" si="199">F418</f>
        <v>18400</v>
      </c>
      <c r="G417" s="17">
        <f t="shared" si="199"/>
        <v>16480</v>
      </c>
      <c r="H417" s="13"/>
      <c r="I417" s="13"/>
    </row>
    <row r="418" spans="1:9" ht="63" x14ac:dyDescent="0.25">
      <c r="A418" s="21" t="s">
        <v>346</v>
      </c>
      <c r="B418" s="15" t="s">
        <v>348</v>
      </c>
      <c r="C418" s="15" t="s">
        <v>235</v>
      </c>
      <c r="D418" s="15" t="s">
        <v>5</v>
      </c>
      <c r="E418" s="17">
        <f>E419</f>
        <v>23300</v>
      </c>
      <c r="F418" s="17">
        <v>18400</v>
      </c>
      <c r="G418" s="17">
        <f>G419</f>
        <v>16480</v>
      </c>
      <c r="H418" s="17">
        <f t="shared" ref="H418:I418" si="200">H419+H423</f>
        <v>0</v>
      </c>
      <c r="I418" s="17">
        <f t="shared" si="200"/>
        <v>0</v>
      </c>
    </row>
    <row r="419" spans="1:9" ht="78.75" x14ac:dyDescent="0.25">
      <c r="A419" s="21" t="s">
        <v>14</v>
      </c>
      <c r="B419" s="15" t="s">
        <v>348</v>
      </c>
      <c r="C419" s="15" t="s">
        <v>235</v>
      </c>
      <c r="D419" s="15" t="s">
        <v>15</v>
      </c>
      <c r="E419" s="17">
        <f>E420</f>
        <v>23300</v>
      </c>
      <c r="F419" s="17">
        <f t="shared" ref="F419:G419" si="201">F420</f>
        <v>18400</v>
      </c>
      <c r="G419" s="17">
        <f t="shared" si="201"/>
        <v>16480</v>
      </c>
      <c r="H419" s="13"/>
      <c r="I419" s="13"/>
    </row>
    <row r="420" spans="1:9" ht="31.5" x14ac:dyDescent="0.25">
      <c r="A420" s="21" t="s">
        <v>216</v>
      </c>
      <c r="B420" s="15" t="s">
        <v>348</v>
      </c>
      <c r="C420" s="15" t="s">
        <v>235</v>
      </c>
      <c r="D420" s="15" t="s">
        <v>143</v>
      </c>
      <c r="E420" s="17">
        <v>23300</v>
      </c>
      <c r="F420" s="17">
        <v>18400</v>
      </c>
      <c r="G420" s="17">
        <v>16480</v>
      </c>
      <c r="H420" s="13"/>
      <c r="I420" s="13"/>
    </row>
    <row r="421" spans="1:9" ht="31.5" x14ac:dyDescent="0.25">
      <c r="A421" s="21" t="s">
        <v>144</v>
      </c>
      <c r="B421" s="15" t="s">
        <v>240</v>
      </c>
      <c r="C421" s="15" t="s">
        <v>4</v>
      </c>
      <c r="D421" s="15" t="s">
        <v>5</v>
      </c>
      <c r="E421" s="17">
        <f>E422</f>
        <v>3100.6</v>
      </c>
      <c r="F421" s="17">
        <f t="shared" ref="F421:G421" si="202">F422</f>
        <v>2500</v>
      </c>
      <c r="G421" s="17">
        <f t="shared" si="202"/>
        <v>0</v>
      </c>
      <c r="H421" s="13"/>
      <c r="I421" s="13"/>
    </row>
    <row r="422" spans="1:9" ht="31.5" x14ac:dyDescent="0.25">
      <c r="A422" s="21" t="s">
        <v>222</v>
      </c>
      <c r="B422" s="15" t="s">
        <v>240</v>
      </c>
      <c r="C422" s="15" t="s">
        <v>223</v>
      </c>
      <c r="D422" s="15" t="s">
        <v>5</v>
      </c>
      <c r="E422" s="17">
        <f>E423</f>
        <v>3100.6</v>
      </c>
      <c r="F422" s="17">
        <f t="shared" ref="F422:G422" si="203">F423</f>
        <v>2500</v>
      </c>
      <c r="G422" s="17">
        <f t="shared" si="203"/>
        <v>0</v>
      </c>
      <c r="H422" s="13"/>
      <c r="I422" s="13"/>
    </row>
    <row r="423" spans="1:9" ht="63" x14ac:dyDescent="0.25">
      <c r="A423" s="21" t="s">
        <v>346</v>
      </c>
      <c r="B423" s="15" t="s">
        <v>240</v>
      </c>
      <c r="C423" s="15" t="s">
        <v>235</v>
      </c>
      <c r="D423" s="15" t="s">
        <v>5</v>
      </c>
      <c r="E423" s="17">
        <f>E424+E426</f>
        <v>3100.6</v>
      </c>
      <c r="F423" s="17">
        <f t="shared" ref="F423" si="204">F424+F426</f>
        <v>2500</v>
      </c>
      <c r="G423" s="17"/>
      <c r="H423" s="13"/>
      <c r="I423" s="13"/>
    </row>
    <row r="424" spans="1:9" ht="31.5" x14ac:dyDescent="0.25">
      <c r="A424" s="21" t="s">
        <v>18</v>
      </c>
      <c r="B424" s="15" t="s">
        <v>240</v>
      </c>
      <c r="C424" s="15" t="s">
        <v>235</v>
      </c>
      <c r="D424" s="15" t="s">
        <v>19</v>
      </c>
      <c r="E424" s="17">
        <v>2600.6</v>
      </c>
      <c r="F424" s="17">
        <f t="shared" ref="F424:G424" si="205">F425</f>
        <v>1000</v>
      </c>
      <c r="G424" s="17">
        <f t="shared" si="205"/>
        <v>0</v>
      </c>
      <c r="H424" s="13"/>
      <c r="I424" s="13"/>
    </row>
    <row r="425" spans="1:9" ht="31.5" x14ac:dyDescent="0.25">
      <c r="A425" s="21" t="s">
        <v>20</v>
      </c>
      <c r="B425" s="15" t="s">
        <v>240</v>
      </c>
      <c r="C425" s="15" t="s">
        <v>235</v>
      </c>
      <c r="D425" s="15" t="s">
        <v>21</v>
      </c>
      <c r="E425" s="17">
        <v>2600.6</v>
      </c>
      <c r="F425" s="17">
        <v>1000</v>
      </c>
      <c r="G425" s="17"/>
      <c r="H425" s="13"/>
      <c r="I425" s="13"/>
    </row>
    <row r="426" spans="1:9" ht="31.5" x14ac:dyDescent="0.25">
      <c r="A426" s="21" t="s">
        <v>72</v>
      </c>
      <c r="B426" s="15" t="s">
        <v>240</v>
      </c>
      <c r="C426" s="15" t="s">
        <v>235</v>
      </c>
      <c r="D426" s="15" t="s">
        <v>73</v>
      </c>
      <c r="E426" s="17">
        <f>E427</f>
        <v>500</v>
      </c>
      <c r="F426" s="17">
        <f t="shared" ref="F426" si="206">F427</f>
        <v>1500</v>
      </c>
      <c r="G426" s="17"/>
      <c r="H426" s="13"/>
      <c r="I426" s="13"/>
    </row>
    <row r="427" spans="1:9" ht="31.5" x14ac:dyDescent="0.25">
      <c r="A427" s="21" t="s">
        <v>146</v>
      </c>
      <c r="B427" s="15" t="s">
        <v>240</v>
      </c>
      <c r="C427" s="15" t="s">
        <v>235</v>
      </c>
      <c r="D427" s="15" t="s">
        <v>114</v>
      </c>
      <c r="E427" s="17">
        <v>500</v>
      </c>
      <c r="F427" s="17">
        <v>1500</v>
      </c>
      <c r="G427" s="17"/>
      <c r="H427" s="61"/>
      <c r="I427" s="13"/>
    </row>
    <row r="428" spans="1:9" ht="31.5" x14ac:dyDescent="0.25">
      <c r="A428" s="21" t="s">
        <v>244</v>
      </c>
      <c r="B428" s="15" t="s">
        <v>242</v>
      </c>
      <c r="C428" s="15" t="s">
        <v>4</v>
      </c>
      <c r="D428" s="15" t="s">
        <v>5</v>
      </c>
      <c r="E428" s="17">
        <f>E429+E442</f>
        <v>7215</v>
      </c>
      <c r="F428" s="17">
        <f t="shared" ref="F428:G428" si="207">F429+F442</f>
        <v>6947.6</v>
      </c>
      <c r="G428" s="17">
        <f t="shared" si="207"/>
        <v>6797</v>
      </c>
      <c r="H428" s="13"/>
      <c r="I428" s="13"/>
    </row>
    <row r="429" spans="1:9" ht="31.5" x14ac:dyDescent="0.25">
      <c r="A429" s="21" t="s">
        <v>245</v>
      </c>
      <c r="B429" s="15" t="s">
        <v>246</v>
      </c>
      <c r="C429" s="15" t="s">
        <v>4</v>
      </c>
      <c r="D429" s="15" t="s">
        <v>5</v>
      </c>
      <c r="E429" s="17">
        <f>E430</f>
        <v>5555</v>
      </c>
      <c r="F429" s="17">
        <f t="shared" ref="F429:G429" si="208">F430</f>
        <v>5101.6000000000004</v>
      </c>
      <c r="G429" s="17">
        <f t="shared" si="208"/>
        <v>5050</v>
      </c>
      <c r="H429" s="13"/>
      <c r="I429" s="13"/>
    </row>
    <row r="430" spans="1:9" ht="31.5" x14ac:dyDescent="0.25">
      <c r="A430" s="21" t="s">
        <v>138</v>
      </c>
      <c r="B430" s="15" t="s">
        <v>247</v>
      </c>
      <c r="C430" s="15" t="s">
        <v>4</v>
      </c>
      <c r="D430" s="15" t="s">
        <v>5</v>
      </c>
      <c r="E430" s="17">
        <f>E431</f>
        <v>5555</v>
      </c>
      <c r="F430" s="17">
        <f t="shared" ref="F430:G430" si="209">F431</f>
        <v>5101.6000000000004</v>
      </c>
      <c r="G430" s="17">
        <f t="shared" si="209"/>
        <v>5050</v>
      </c>
      <c r="H430" s="13"/>
      <c r="I430" s="13"/>
    </row>
    <row r="431" spans="1:9" ht="31.5" x14ac:dyDescent="0.25">
      <c r="A431" s="21" t="s">
        <v>222</v>
      </c>
      <c r="B431" s="15" t="s">
        <v>247</v>
      </c>
      <c r="C431" s="15" t="s">
        <v>223</v>
      </c>
      <c r="D431" s="15" t="s">
        <v>5</v>
      </c>
      <c r="E431" s="17">
        <f>E432</f>
        <v>5555</v>
      </c>
      <c r="F431" s="17">
        <f t="shared" ref="F431:G431" si="210">F432</f>
        <v>5101.6000000000004</v>
      </c>
      <c r="G431" s="17">
        <f t="shared" si="210"/>
        <v>5050</v>
      </c>
      <c r="H431" s="13"/>
      <c r="I431" s="13"/>
    </row>
    <row r="432" spans="1:9" ht="47.25" x14ac:dyDescent="0.25">
      <c r="A432" s="21" t="s">
        <v>241</v>
      </c>
      <c r="B432" s="15" t="s">
        <v>247</v>
      </c>
      <c r="C432" s="15" t="s">
        <v>243</v>
      </c>
      <c r="D432" s="15" t="s">
        <v>5</v>
      </c>
      <c r="E432" s="17">
        <f>E433+E437</f>
        <v>5555</v>
      </c>
      <c r="F432" s="17">
        <f t="shared" ref="F432:G432" si="211">F433+F437</f>
        <v>5101.6000000000004</v>
      </c>
      <c r="G432" s="17">
        <f t="shared" si="211"/>
        <v>5050</v>
      </c>
      <c r="H432" s="13"/>
      <c r="I432" s="13"/>
    </row>
    <row r="433" spans="1:12" ht="78.75" x14ac:dyDescent="0.25">
      <c r="A433" s="21" t="s">
        <v>14</v>
      </c>
      <c r="B433" s="15" t="s">
        <v>247</v>
      </c>
      <c r="C433" s="15" t="s">
        <v>243</v>
      </c>
      <c r="D433" s="15" t="s">
        <v>15</v>
      </c>
      <c r="E433" s="17">
        <f>E434</f>
        <v>4800</v>
      </c>
      <c r="F433" s="17">
        <f t="shared" ref="F433:G433" si="212">F434</f>
        <v>4800</v>
      </c>
      <c r="G433" s="17">
        <f t="shared" si="212"/>
        <v>4800</v>
      </c>
      <c r="H433" s="13"/>
      <c r="I433" s="13"/>
    </row>
    <row r="434" spans="1:12" ht="31.5" x14ac:dyDescent="0.25">
      <c r="A434" s="21" t="s">
        <v>216</v>
      </c>
      <c r="B434" s="15" t="s">
        <v>247</v>
      </c>
      <c r="C434" s="15" t="s">
        <v>243</v>
      </c>
      <c r="D434" s="15" t="s">
        <v>143</v>
      </c>
      <c r="E434" s="17">
        <v>4800</v>
      </c>
      <c r="F434" s="17">
        <v>4800</v>
      </c>
      <c r="G434" s="17">
        <v>4800</v>
      </c>
      <c r="H434" s="13"/>
      <c r="I434" s="13"/>
    </row>
    <row r="435" spans="1:12" ht="31.5" x14ac:dyDescent="0.25">
      <c r="A435" s="21" t="s">
        <v>144</v>
      </c>
      <c r="B435" s="15" t="s">
        <v>248</v>
      </c>
      <c r="C435" s="15" t="s">
        <v>4</v>
      </c>
      <c r="D435" s="15" t="s">
        <v>5</v>
      </c>
      <c r="E435" s="17">
        <f>E436</f>
        <v>755</v>
      </c>
      <c r="F435" s="17">
        <f t="shared" ref="F435:G435" si="213">F436</f>
        <v>241.6</v>
      </c>
      <c r="G435" s="17">
        <f t="shared" si="213"/>
        <v>250</v>
      </c>
      <c r="H435" s="13"/>
      <c r="I435" s="13"/>
    </row>
    <row r="436" spans="1:12" ht="31.5" x14ac:dyDescent="0.25">
      <c r="A436" s="21" t="s">
        <v>222</v>
      </c>
      <c r="B436" s="15" t="s">
        <v>248</v>
      </c>
      <c r="C436" s="15" t="s">
        <v>223</v>
      </c>
      <c r="D436" s="15" t="s">
        <v>5</v>
      </c>
      <c r="E436" s="17">
        <f>E437</f>
        <v>755</v>
      </c>
      <c r="F436" s="17">
        <v>241.6</v>
      </c>
      <c r="G436" s="17">
        <f t="shared" ref="F436:G436" si="214">G437</f>
        <v>250</v>
      </c>
      <c r="H436" s="13"/>
      <c r="I436" s="13"/>
    </row>
    <row r="437" spans="1:12" ht="47.25" x14ac:dyDescent="0.25">
      <c r="A437" s="21" t="s">
        <v>241</v>
      </c>
      <c r="B437" s="15" t="s">
        <v>248</v>
      </c>
      <c r="C437" s="15" t="s">
        <v>243</v>
      </c>
      <c r="D437" s="15" t="s">
        <v>5</v>
      </c>
      <c r="E437" s="17">
        <f>E438</f>
        <v>755</v>
      </c>
      <c r="F437" s="17">
        <f t="shared" ref="F437:G437" si="215">F438</f>
        <v>301.60000000000002</v>
      </c>
      <c r="G437" s="17">
        <f t="shared" si="215"/>
        <v>250</v>
      </c>
      <c r="H437" s="13"/>
      <c r="I437" s="13"/>
      <c r="J437" s="76"/>
      <c r="K437" s="76"/>
      <c r="L437" s="76"/>
    </row>
    <row r="438" spans="1:12" ht="31.5" x14ac:dyDescent="0.25">
      <c r="A438" s="21" t="s">
        <v>18</v>
      </c>
      <c r="B438" s="15" t="s">
        <v>248</v>
      </c>
      <c r="C438" s="15" t="s">
        <v>243</v>
      </c>
      <c r="D438" s="15" t="s">
        <v>19</v>
      </c>
      <c r="E438" s="17">
        <f>E439</f>
        <v>755</v>
      </c>
      <c r="F438" s="17">
        <f t="shared" ref="F438:G438" si="216">F439</f>
        <v>301.60000000000002</v>
      </c>
      <c r="G438" s="17">
        <f t="shared" si="216"/>
        <v>250</v>
      </c>
      <c r="H438" s="13"/>
      <c r="I438" s="13"/>
    </row>
    <row r="439" spans="1:12" ht="31.5" x14ac:dyDescent="0.25">
      <c r="A439" s="21" t="s">
        <v>20</v>
      </c>
      <c r="B439" s="15" t="s">
        <v>248</v>
      </c>
      <c r="C439" s="15" t="s">
        <v>243</v>
      </c>
      <c r="D439" s="15" t="s">
        <v>21</v>
      </c>
      <c r="E439" s="17">
        <v>755</v>
      </c>
      <c r="F439" s="17">
        <v>301.60000000000002</v>
      </c>
      <c r="G439" s="17">
        <v>250</v>
      </c>
      <c r="H439" s="13"/>
      <c r="I439" s="13"/>
      <c r="K439" s="76"/>
    </row>
    <row r="440" spans="1:12" ht="31.5" x14ac:dyDescent="0.25">
      <c r="A440" s="21" t="s">
        <v>72</v>
      </c>
      <c r="B440" s="15" t="s">
        <v>248</v>
      </c>
      <c r="C440" s="15" t="s">
        <v>243</v>
      </c>
      <c r="D440" s="15" t="s">
        <v>73</v>
      </c>
      <c r="E440" s="17"/>
      <c r="F440" s="17"/>
      <c r="G440" s="17"/>
      <c r="H440" s="13"/>
      <c r="I440" s="13"/>
    </row>
    <row r="441" spans="1:12" ht="31.5" x14ac:dyDescent="0.25">
      <c r="A441" s="21" t="s">
        <v>146</v>
      </c>
      <c r="B441" s="15" t="s">
        <v>248</v>
      </c>
      <c r="C441" s="15" t="s">
        <v>243</v>
      </c>
      <c r="D441" s="15" t="s">
        <v>114</v>
      </c>
      <c r="E441" s="17"/>
      <c r="F441" s="17"/>
      <c r="G441" s="17"/>
      <c r="H441" s="13"/>
      <c r="I441" s="13"/>
    </row>
    <row r="442" spans="1:12" ht="47.25" x14ac:dyDescent="0.25">
      <c r="A442" s="21" t="s">
        <v>388</v>
      </c>
      <c r="B442" s="15" t="s">
        <v>349</v>
      </c>
      <c r="C442" s="15" t="s">
        <v>4</v>
      </c>
      <c r="D442" s="15" t="s">
        <v>5</v>
      </c>
      <c r="E442" s="17">
        <f>E443</f>
        <v>1660</v>
      </c>
      <c r="F442" s="17">
        <f t="shared" ref="F442:G442" si="217">F443</f>
        <v>1846</v>
      </c>
      <c r="G442" s="17">
        <f t="shared" si="217"/>
        <v>1747</v>
      </c>
      <c r="H442" s="13"/>
      <c r="I442" s="13"/>
    </row>
    <row r="443" spans="1:12" ht="31.5" x14ac:dyDescent="0.25">
      <c r="A443" s="21" t="s">
        <v>138</v>
      </c>
      <c r="B443" s="15" t="s">
        <v>249</v>
      </c>
      <c r="C443" s="15" t="s">
        <v>4</v>
      </c>
      <c r="D443" s="15" t="s">
        <v>5</v>
      </c>
      <c r="E443" s="17">
        <f>E444</f>
        <v>1660</v>
      </c>
      <c r="F443" s="17">
        <f t="shared" ref="F443:G443" si="218">F444</f>
        <v>1846</v>
      </c>
      <c r="G443" s="17">
        <f t="shared" si="218"/>
        <v>1747</v>
      </c>
      <c r="H443" s="13"/>
      <c r="I443" s="13"/>
    </row>
    <row r="444" spans="1:12" ht="31.5" x14ac:dyDescent="0.25">
      <c r="A444" s="21" t="s">
        <v>222</v>
      </c>
      <c r="B444" s="15" t="s">
        <v>249</v>
      </c>
      <c r="C444" s="15" t="s">
        <v>223</v>
      </c>
      <c r="D444" s="15" t="s">
        <v>5</v>
      </c>
      <c r="E444" s="17">
        <f>E445</f>
        <v>1660</v>
      </c>
      <c r="F444" s="17">
        <f t="shared" ref="F444:G444" si="219">F445</f>
        <v>1846</v>
      </c>
      <c r="G444" s="17">
        <f t="shared" si="219"/>
        <v>1747</v>
      </c>
      <c r="H444" s="13"/>
      <c r="I444" s="13"/>
    </row>
    <row r="445" spans="1:12" ht="47.25" x14ac:dyDescent="0.25">
      <c r="A445" s="21" t="s">
        <v>241</v>
      </c>
      <c r="B445" s="15" t="s">
        <v>249</v>
      </c>
      <c r="C445" s="15" t="s">
        <v>243</v>
      </c>
      <c r="D445" s="15" t="s">
        <v>5</v>
      </c>
      <c r="E445" s="17">
        <f>E446+E450</f>
        <v>1660</v>
      </c>
      <c r="F445" s="17">
        <f t="shared" ref="F445:G445" si="220">F446+F450</f>
        <v>1846</v>
      </c>
      <c r="G445" s="17">
        <f t="shared" si="220"/>
        <v>1747</v>
      </c>
      <c r="H445" s="13"/>
      <c r="I445" s="13"/>
    </row>
    <row r="446" spans="1:12" ht="78.75" x14ac:dyDescent="0.25">
      <c r="A446" s="21" t="s">
        <v>14</v>
      </c>
      <c r="B446" s="15" t="s">
        <v>249</v>
      </c>
      <c r="C446" s="15" t="s">
        <v>243</v>
      </c>
      <c r="D446" s="15" t="s">
        <v>15</v>
      </c>
      <c r="E446" s="17">
        <f>E447</f>
        <v>1360</v>
      </c>
      <c r="F446" s="17">
        <f t="shared" ref="F446:G446" si="221">F447</f>
        <v>1346</v>
      </c>
      <c r="G446" s="17">
        <f t="shared" si="221"/>
        <v>1347</v>
      </c>
      <c r="H446" s="13"/>
      <c r="I446" s="13"/>
    </row>
    <row r="447" spans="1:12" ht="31.5" x14ac:dyDescent="0.25">
      <c r="A447" s="21" t="s">
        <v>216</v>
      </c>
      <c r="B447" s="15" t="s">
        <v>249</v>
      </c>
      <c r="C447" s="15" t="s">
        <v>243</v>
      </c>
      <c r="D447" s="15" t="s">
        <v>143</v>
      </c>
      <c r="E447" s="17">
        <v>1360</v>
      </c>
      <c r="F447" s="17">
        <v>1346</v>
      </c>
      <c r="G447" s="17">
        <v>1347</v>
      </c>
      <c r="H447" s="13"/>
      <c r="I447" s="13"/>
    </row>
    <row r="448" spans="1:12" ht="31.5" x14ac:dyDescent="0.25">
      <c r="A448" s="21" t="s">
        <v>144</v>
      </c>
      <c r="B448" s="15" t="s">
        <v>350</v>
      </c>
      <c r="C448" s="15" t="s">
        <v>4</v>
      </c>
      <c r="D448" s="15" t="s">
        <v>5</v>
      </c>
      <c r="E448" s="17">
        <f>E449</f>
        <v>300</v>
      </c>
      <c r="F448" s="17">
        <f t="shared" ref="F448:G448" si="222">F449</f>
        <v>500</v>
      </c>
      <c r="G448" s="17">
        <f t="shared" si="222"/>
        <v>400</v>
      </c>
      <c r="H448" s="13"/>
      <c r="I448" s="13"/>
    </row>
    <row r="449" spans="1:13" ht="31.5" x14ac:dyDescent="0.25">
      <c r="A449" s="21" t="s">
        <v>222</v>
      </c>
      <c r="B449" s="15" t="s">
        <v>350</v>
      </c>
      <c r="C449" s="15" t="s">
        <v>223</v>
      </c>
      <c r="D449" s="15" t="s">
        <v>5</v>
      </c>
      <c r="E449" s="17">
        <f>E450</f>
        <v>300</v>
      </c>
      <c r="F449" s="17">
        <f t="shared" ref="F449:G449" si="223">F450</f>
        <v>500</v>
      </c>
      <c r="G449" s="17">
        <f t="shared" si="223"/>
        <v>400</v>
      </c>
      <c r="H449" s="13"/>
      <c r="I449" s="13"/>
    </row>
    <row r="450" spans="1:13" ht="47.25" x14ac:dyDescent="0.25">
      <c r="A450" s="21" t="s">
        <v>241</v>
      </c>
      <c r="B450" s="15" t="s">
        <v>350</v>
      </c>
      <c r="C450" s="15" t="s">
        <v>243</v>
      </c>
      <c r="D450" s="15" t="s">
        <v>5</v>
      </c>
      <c r="E450" s="17">
        <f>E451</f>
        <v>300</v>
      </c>
      <c r="F450" s="17">
        <v>500</v>
      </c>
      <c r="G450" s="17">
        <v>400</v>
      </c>
      <c r="H450" s="13"/>
      <c r="I450" s="13"/>
    </row>
    <row r="451" spans="1:13" ht="31.5" x14ac:dyDescent="0.25">
      <c r="A451" s="21" t="s">
        <v>18</v>
      </c>
      <c r="B451" s="15" t="s">
        <v>350</v>
      </c>
      <c r="C451" s="15" t="s">
        <v>243</v>
      </c>
      <c r="D451" s="15" t="s">
        <v>19</v>
      </c>
      <c r="E451" s="17">
        <f>E452</f>
        <v>300</v>
      </c>
      <c r="F451" s="17">
        <v>500</v>
      </c>
      <c r="G451" s="17">
        <v>400</v>
      </c>
      <c r="H451" s="17">
        <f t="shared" ref="H451:I451" si="224">H452</f>
        <v>0</v>
      </c>
      <c r="I451" s="17">
        <f t="shared" si="224"/>
        <v>0</v>
      </c>
      <c r="J451" s="17"/>
    </row>
    <row r="452" spans="1:13" ht="31.5" x14ac:dyDescent="0.25">
      <c r="A452" s="21" t="s">
        <v>20</v>
      </c>
      <c r="B452" s="15" t="s">
        <v>350</v>
      </c>
      <c r="C452" s="15" t="s">
        <v>243</v>
      </c>
      <c r="D452" s="15" t="s">
        <v>21</v>
      </c>
      <c r="E452" s="17">
        <v>300</v>
      </c>
      <c r="F452" s="17">
        <v>500</v>
      </c>
      <c r="G452" s="17">
        <v>500</v>
      </c>
      <c r="H452" s="13"/>
      <c r="I452" s="13"/>
    </row>
    <row r="453" spans="1:13" ht="31.5" x14ac:dyDescent="0.25">
      <c r="A453" s="21" t="s">
        <v>72</v>
      </c>
      <c r="B453" s="15" t="s">
        <v>350</v>
      </c>
      <c r="C453" s="15" t="s">
        <v>243</v>
      </c>
      <c r="D453" s="15" t="s">
        <v>73</v>
      </c>
      <c r="E453" s="17"/>
      <c r="F453" s="17"/>
      <c r="G453" s="17"/>
      <c r="H453" s="13"/>
      <c r="I453" s="13"/>
    </row>
    <row r="454" spans="1:13" ht="31.5" x14ac:dyDescent="0.25">
      <c r="A454" s="21" t="s">
        <v>146</v>
      </c>
      <c r="B454" s="15" t="s">
        <v>350</v>
      </c>
      <c r="C454" s="15" t="s">
        <v>243</v>
      </c>
      <c r="D454" s="15" t="s">
        <v>114</v>
      </c>
      <c r="E454" s="17"/>
      <c r="F454" s="17"/>
      <c r="G454" s="17"/>
      <c r="H454" s="13"/>
      <c r="I454" s="13"/>
    </row>
    <row r="455" spans="1:13" ht="31.5" x14ac:dyDescent="0.25">
      <c r="A455" s="21" t="s">
        <v>252</v>
      </c>
      <c r="B455" s="15" t="s">
        <v>386</v>
      </c>
      <c r="C455" s="15" t="s">
        <v>4</v>
      </c>
      <c r="D455" s="15" t="s">
        <v>5</v>
      </c>
      <c r="E455" s="17">
        <f>E456</f>
        <v>403</v>
      </c>
      <c r="F455" s="17">
        <f t="shared" ref="F455:G455" si="225">F456</f>
        <v>419.1</v>
      </c>
      <c r="G455" s="17">
        <f t="shared" si="225"/>
        <v>435.9</v>
      </c>
      <c r="H455" s="13"/>
      <c r="I455" s="13"/>
    </row>
    <row r="456" spans="1:13" ht="31.5" x14ac:dyDescent="0.25">
      <c r="A456" s="21" t="s">
        <v>253</v>
      </c>
      <c r="B456" s="15" t="s">
        <v>351</v>
      </c>
      <c r="C456" s="15" t="s">
        <v>4</v>
      </c>
      <c r="D456" s="15" t="s">
        <v>5</v>
      </c>
      <c r="E456" s="39">
        <f>E457</f>
        <v>403</v>
      </c>
      <c r="F456" s="39">
        <f t="shared" ref="F456:G456" si="226">F457</f>
        <v>419.1</v>
      </c>
      <c r="G456" s="39">
        <f t="shared" si="226"/>
        <v>435.9</v>
      </c>
      <c r="H456" s="13"/>
      <c r="I456" s="13"/>
    </row>
    <row r="457" spans="1:13" ht="31.5" x14ac:dyDescent="0.25">
      <c r="A457" s="21" t="s">
        <v>222</v>
      </c>
      <c r="B457" s="15" t="s">
        <v>351</v>
      </c>
      <c r="C457" s="15" t="s">
        <v>223</v>
      </c>
      <c r="D457" s="15" t="s">
        <v>5</v>
      </c>
      <c r="E457" s="39">
        <f>E458</f>
        <v>403</v>
      </c>
      <c r="F457" s="39">
        <f t="shared" ref="F457:G457" si="227">F458</f>
        <v>419.1</v>
      </c>
      <c r="G457" s="39">
        <f t="shared" si="227"/>
        <v>435.9</v>
      </c>
      <c r="H457" s="39">
        <f t="shared" ref="H457:I457" si="228">H458</f>
        <v>0</v>
      </c>
      <c r="I457" s="39">
        <f t="shared" si="228"/>
        <v>0</v>
      </c>
    </row>
    <row r="458" spans="1:13" ht="31.5" x14ac:dyDescent="0.25">
      <c r="A458" s="21" t="s">
        <v>250</v>
      </c>
      <c r="B458" s="15" t="s">
        <v>351</v>
      </c>
      <c r="C458" s="15" t="s">
        <v>251</v>
      </c>
      <c r="D458" s="15" t="s">
        <v>5</v>
      </c>
      <c r="E458" s="39">
        <f>E459+E461</f>
        <v>403</v>
      </c>
      <c r="F458" s="39">
        <f t="shared" ref="F458:G458" si="229">F459+F461</f>
        <v>419.1</v>
      </c>
      <c r="G458" s="39">
        <f t="shared" si="229"/>
        <v>435.9</v>
      </c>
      <c r="H458" s="13"/>
      <c r="I458" s="13"/>
    </row>
    <row r="459" spans="1:13" ht="78.75" x14ac:dyDescent="0.25">
      <c r="A459" s="21" t="s">
        <v>14</v>
      </c>
      <c r="B459" s="15" t="s">
        <v>351</v>
      </c>
      <c r="C459" s="15" t="s">
        <v>251</v>
      </c>
      <c r="D459" s="15" t="s">
        <v>15</v>
      </c>
      <c r="E459" s="17">
        <f>E460</f>
        <v>383</v>
      </c>
      <c r="F459" s="17">
        <f t="shared" ref="F459:G459" si="230">F460</f>
        <v>399.1</v>
      </c>
      <c r="G459" s="17">
        <f t="shared" si="230"/>
        <v>415.9</v>
      </c>
      <c r="H459" s="13"/>
      <c r="I459" s="13"/>
    </row>
    <row r="460" spans="1:13" ht="31.5" x14ac:dyDescent="0.25">
      <c r="A460" s="21" t="s">
        <v>142</v>
      </c>
      <c r="B460" s="15" t="s">
        <v>351</v>
      </c>
      <c r="C460" s="15" t="s">
        <v>251</v>
      </c>
      <c r="D460" s="15" t="s">
        <v>143</v>
      </c>
      <c r="E460" s="17">
        <v>383</v>
      </c>
      <c r="F460" s="17">
        <v>399.1</v>
      </c>
      <c r="G460" s="17">
        <v>415.9</v>
      </c>
      <c r="H460" s="13"/>
      <c r="I460" s="13"/>
    </row>
    <row r="461" spans="1:13" ht="31.5" x14ac:dyDescent="0.25">
      <c r="A461" s="21" t="s">
        <v>18</v>
      </c>
      <c r="B461" s="15" t="s">
        <v>351</v>
      </c>
      <c r="C461" s="15" t="s">
        <v>251</v>
      </c>
      <c r="D461" s="15" t="s">
        <v>19</v>
      </c>
      <c r="E461" s="17">
        <f>E462</f>
        <v>20</v>
      </c>
      <c r="F461" s="17">
        <f>F462</f>
        <v>20</v>
      </c>
      <c r="G461" s="17">
        <f>G462</f>
        <v>20</v>
      </c>
      <c r="H461" s="13"/>
      <c r="I461" s="13"/>
    </row>
    <row r="462" spans="1:13" ht="31.5" x14ac:dyDescent="0.25">
      <c r="A462" s="21" t="s">
        <v>20</v>
      </c>
      <c r="B462" s="15" t="s">
        <v>351</v>
      </c>
      <c r="C462" s="15" t="s">
        <v>251</v>
      </c>
      <c r="D462" s="15" t="s">
        <v>21</v>
      </c>
      <c r="E462" s="17">
        <v>20</v>
      </c>
      <c r="F462" s="17">
        <v>20</v>
      </c>
      <c r="G462" s="17">
        <v>20</v>
      </c>
      <c r="H462" s="13"/>
      <c r="I462" s="13"/>
    </row>
    <row r="463" spans="1:13" ht="31.5" x14ac:dyDescent="0.25">
      <c r="A463" s="27" t="s">
        <v>381</v>
      </c>
      <c r="B463" s="10"/>
      <c r="C463" s="10"/>
      <c r="D463" s="10"/>
      <c r="E463" s="12">
        <v>41308.6</v>
      </c>
      <c r="F463" s="12">
        <f>F382+F389+F402+F408+F428+F455</f>
        <v>34716.699999999997</v>
      </c>
      <c r="G463" s="12">
        <f>G382+G389+G402+G408+G428+G455</f>
        <v>30163.9</v>
      </c>
      <c r="H463" s="13"/>
      <c r="I463" s="13"/>
    </row>
    <row r="464" spans="1:13" ht="31.5" x14ac:dyDescent="0.25">
      <c r="A464" s="27" t="s">
        <v>255</v>
      </c>
      <c r="B464" s="40" t="s">
        <v>387</v>
      </c>
      <c r="C464" s="40" t="s">
        <v>4</v>
      </c>
      <c r="D464" s="40" t="s">
        <v>5</v>
      </c>
      <c r="E464" s="38">
        <f>E465+E472+E483+E494+E500+E510</f>
        <v>33650.5</v>
      </c>
      <c r="F464" s="38">
        <f>F465+F472+F483+F494+F500+F510</f>
        <v>29357.599999999999</v>
      </c>
      <c r="G464" s="38">
        <f t="shared" ref="G464" si="231">G465+G472+G483+G494+G500+G510</f>
        <v>24796.499999999996</v>
      </c>
      <c r="H464" s="38">
        <f t="shared" ref="H464:I464" si="232">H465+H471+H477+H483+H494+H500</f>
        <v>0</v>
      </c>
      <c r="I464" s="38">
        <f t="shared" si="232"/>
        <v>0</v>
      </c>
      <c r="J464" s="76"/>
      <c r="K464" s="76"/>
      <c r="L464" s="76"/>
      <c r="M464" s="76"/>
    </row>
    <row r="465" spans="1:9" ht="31.5" x14ac:dyDescent="0.25">
      <c r="A465" s="21" t="s">
        <v>355</v>
      </c>
      <c r="B465" s="19" t="s">
        <v>257</v>
      </c>
      <c r="C465" s="19" t="s">
        <v>4</v>
      </c>
      <c r="D465" s="19" t="s">
        <v>5</v>
      </c>
      <c r="E465" s="39">
        <f>E466</f>
        <v>1667.1</v>
      </c>
      <c r="F465" s="39">
        <f t="shared" ref="F465:G465" si="233">F466</f>
        <v>1752.2</v>
      </c>
      <c r="G465" s="39">
        <f t="shared" si="233"/>
        <v>1813.6</v>
      </c>
      <c r="H465" s="39">
        <f t="shared" ref="H465:I465" si="234">H466</f>
        <v>0</v>
      </c>
      <c r="I465" s="39">
        <f t="shared" si="234"/>
        <v>0</v>
      </c>
    </row>
    <row r="466" spans="1:9" ht="47.25" x14ac:dyDescent="0.25">
      <c r="A466" s="21" t="s">
        <v>354</v>
      </c>
      <c r="B466" s="19" t="s">
        <v>258</v>
      </c>
      <c r="C466" s="19" t="s">
        <v>4</v>
      </c>
      <c r="D466" s="19" t="s">
        <v>5</v>
      </c>
      <c r="E466" s="39">
        <f>E467</f>
        <v>1667.1</v>
      </c>
      <c r="F466" s="39">
        <f t="shared" ref="F466:G466" si="235">F467</f>
        <v>1752.2</v>
      </c>
      <c r="G466" s="39">
        <f t="shared" si="235"/>
        <v>1813.6</v>
      </c>
      <c r="H466" s="39">
        <f t="shared" ref="H466:I466" si="236">H467</f>
        <v>0</v>
      </c>
      <c r="I466" s="39">
        <f t="shared" si="236"/>
        <v>0</v>
      </c>
    </row>
    <row r="467" spans="1:9" ht="31.5" x14ac:dyDescent="0.25">
      <c r="A467" s="45" t="s">
        <v>352</v>
      </c>
      <c r="B467" s="19" t="s">
        <v>258</v>
      </c>
      <c r="C467" s="19" t="s">
        <v>254</v>
      </c>
      <c r="D467" s="19" t="s">
        <v>5</v>
      </c>
      <c r="E467" s="39">
        <f>E468</f>
        <v>1667.1</v>
      </c>
      <c r="F467" s="39">
        <f t="shared" ref="F467:G467" si="237">F468</f>
        <v>1752.2</v>
      </c>
      <c r="G467" s="39">
        <f t="shared" si="237"/>
        <v>1813.6</v>
      </c>
      <c r="H467" s="13"/>
      <c r="I467" s="13"/>
    </row>
    <row r="468" spans="1:9" ht="31.5" x14ac:dyDescent="0.25">
      <c r="A468" s="45" t="s">
        <v>353</v>
      </c>
      <c r="B468" s="19" t="s">
        <v>258</v>
      </c>
      <c r="C468" s="19" t="s">
        <v>256</v>
      </c>
      <c r="D468" s="19" t="s">
        <v>5</v>
      </c>
      <c r="E468" s="39">
        <f>E469</f>
        <v>1667.1</v>
      </c>
      <c r="F468" s="39">
        <f t="shared" ref="F468:G468" si="238">F469</f>
        <v>1752.2</v>
      </c>
      <c r="G468" s="39">
        <f t="shared" si="238"/>
        <v>1813.6</v>
      </c>
      <c r="H468" s="13"/>
      <c r="I468" s="13"/>
    </row>
    <row r="469" spans="1:9" ht="31.5" x14ac:dyDescent="0.25">
      <c r="A469" s="45" t="s">
        <v>284</v>
      </c>
      <c r="B469" s="19" t="s">
        <v>258</v>
      </c>
      <c r="C469" s="19" t="s">
        <v>256</v>
      </c>
      <c r="D469" s="19" t="s">
        <v>285</v>
      </c>
      <c r="E469" s="39">
        <f>E470</f>
        <v>1667.1</v>
      </c>
      <c r="F469" s="39">
        <f t="shared" ref="F469:G469" si="239">F470</f>
        <v>1752.2</v>
      </c>
      <c r="G469" s="39">
        <f t="shared" si="239"/>
        <v>1813.6</v>
      </c>
      <c r="H469" s="13"/>
      <c r="I469" s="13"/>
    </row>
    <row r="470" spans="1:9" ht="31.5" x14ac:dyDescent="0.25">
      <c r="A470" s="21" t="s">
        <v>259</v>
      </c>
      <c r="B470" s="19" t="s">
        <v>258</v>
      </c>
      <c r="C470" s="19" t="s">
        <v>256</v>
      </c>
      <c r="D470" s="19" t="s">
        <v>260</v>
      </c>
      <c r="E470" s="82">
        <v>1667.1</v>
      </c>
      <c r="F470" s="82">
        <v>1752.2</v>
      </c>
      <c r="G470" s="82">
        <v>1813.6</v>
      </c>
      <c r="H470" s="13"/>
      <c r="I470" s="13"/>
    </row>
    <row r="471" spans="1:9" ht="31.5" x14ac:dyDescent="0.25">
      <c r="A471" s="21" t="s">
        <v>356</v>
      </c>
      <c r="B471" s="15" t="s">
        <v>270</v>
      </c>
      <c r="C471" s="19" t="s">
        <v>4</v>
      </c>
      <c r="D471" s="19" t="s">
        <v>5</v>
      </c>
      <c r="E471" s="20"/>
      <c r="F471" s="44"/>
      <c r="G471" s="44"/>
      <c r="H471" s="13"/>
      <c r="I471" s="13"/>
    </row>
    <row r="472" spans="1:9" ht="31.5" x14ac:dyDescent="0.25">
      <c r="A472" s="21" t="s">
        <v>357</v>
      </c>
      <c r="B472" s="15" t="s">
        <v>272</v>
      </c>
      <c r="C472" s="19" t="s">
        <v>4</v>
      </c>
      <c r="D472" s="19" t="s">
        <v>5</v>
      </c>
      <c r="E472" s="20">
        <v>3200</v>
      </c>
      <c r="F472" s="44">
        <v>3400</v>
      </c>
      <c r="G472" s="44">
        <v>3400</v>
      </c>
      <c r="H472" s="13"/>
      <c r="I472" s="13"/>
    </row>
    <row r="473" spans="1:9" ht="31.5" x14ac:dyDescent="0.25">
      <c r="A473" s="14" t="s">
        <v>267</v>
      </c>
      <c r="B473" s="15" t="s">
        <v>272</v>
      </c>
      <c r="C473" s="19" t="s">
        <v>268</v>
      </c>
      <c r="D473" s="19" t="s">
        <v>5</v>
      </c>
      <c r="E473" s="20">
        <v>3200</v>
      </c>
      <c r="F473" s="44">
        <v>3400</v>
      </c>
      <c r="G473" s="44">
        <v>3400</v>
      </c>
      <c r="H473" s="13"/>
      <c r="I473" s="13"/>
    </row>
    <row r="474" spans="1:9" ht="31.5" x14ac:dyDescent="0.25">
      <c r="A474" s="36" t="s">
        <v>269</v>
      </c>
      <c r="B474" s="15" t="s">
        <v>272</v>
      </c>
      <c r="C474" s="19" t="s">
        <v>271</v>
      </c>
      <c r="D474" s="19" t="s">
        <v>5</v>
      </c>
      <c r="E474" s="20">
        <v>3200</v>
      </c>
      <c r="F474" s="44">
        <v>3400</v>
      </c>
      <c r="G474" s="44">
        <v>3400</v>
      </c>
      <c r="H474" s="13"/>
      <c r="I474" s="13"/>
    </row>
    <row r="475" spans="1:9" ht="31.5" x14ac:dyDescent="0.25">
      <c r="A475" s="36" t="s">
        <v>72</v>
      </c>
      <c r="B475" s="15" t="s">
        <v>272</v>
      </c>
      <c r="C475" s="19" t="s">
        <v>271</v>
      </c>
      <c r="D475" s="19" t="s">
        <v>73</v>
      </c>
      <c r="E475" s="20">
        <v>3200</v>
      </c>
      <c r="F475" s="44">
        <v>3400</v>
      </c>
      <c r="G475" s="44">
        <v>3400</v>
      </c>
      <c r="H475" s="13"/>
      <c r="I475" s="13"/>
    </row>
    <row r="476" spans="1:9" ht="63" x14ac:dyDescent="0.25">
      <c r="A476" s="62" t="s">
        <v>364</v>
      </c>
      <c r="B476" s="15" t="s">
        <v>272</v>
      </c>
      <c r="C476" s="19" t="s">
        <v>271</v>
      </c>
      <c r="D476" s="19" t="s">
        <v>75</v>
      </c>
      <c r="E476" s="20">
        <v>3200</v>
      </c>
      <c r="F476" s="44">
        <v>3400</v>
      </c>
      <c r="G476" s="44">
        <v>3400</v>
      </c>
      <c r="H476" s="13"/>
      <c r="I476" s="13"/>
    </row>
    <row r="477" spans="1:9" ht="31.5" x14ac:dyDescent="0.25">
      <c r="A477" s="21" t="s">
        <v>358</v>
      </c>
      <c r="B477" s="15" t="s">
        <v>274</v>
      </c>
      <c r="C477" s="15" t="s">
        <v>4</v>
      </c>
      <c r="D477" s="15" t="s">
        <v>5</v>
      </c>
      <c r="E477" s="20"/>
      <c r="F477" s="20"/>
      <c r="G477" s="20"/>
      <c r="H477" s="13"/>
      <c r="I477" s="13"/>
    </row>
    <row r="478" spans="1:9" ht="31.5" x14ac:dyDescent="0.25">
      <c r="A478" s="36" t="s">
        <v>359</v>
      </c>
      <c r="B478" s="15" t="s">
        <v>276</v>
      </c>
      <c r="C478" s="15" t="s">
        <v>4</v>
      </c>
      <c r="D478" s="15" t="s">
        <v>5</v>
      </c>
      <c r="E478" s="20"/>
      <c r="F478" s="20"/>
      <c r="G478" s="20"/>
      <c r="H478" s="13"/>
      <c r="I478" s="13"/>
    </row>
    <row r="479" spans="1:9" ht="31.5" x14ac:dyDescent="0.25">
      <c r="A479" s="45" t="s">
        <v>360</v>
      </c>
      <c r="B479" s="15" t="s">
        <v>276</v>
      </c>
      <c r="C479" s="15" t="s">
        <v>273</v>
      </c>
      <c r="D479" s="15" t="s">
        <v>5</v>
      </c>
      <c r="E479" s="20"/>
      <c r="F479" s="20"/>
      <c r="G479" s="20"/>
      <c r="H479" s="13"/>
      <c r="I479" s="13"/>
    </row>
    <row r="480" spans="1:9" ht="31.5" x14ac:dyDescent="0.25">
      <c r="A480" s="45" t="s">
        <v>361</v>
      </c>
      <c r="B480" s="15" t="s">
        <v>276</v>
      </c>
      <c r="C480" s="15" t="s">
        <v>275</v>
      </c>
      <c r="D480" s="15" t="s">
        <v>5</v>
      </c>
      <c r="E480" s="20"/>
      <c r="F480" s="20"/>
      <c r="G480" s="20"/>
      <c r="H480" s="13"/>
      <c r="I480" s="13"/>
    </row>
    <row r="481" spans="1:9" ht="31.5" x14ac:dyDescent="0.25">
      <c r="A481" s="36" t="s">
        <v>363</v>
      </c>
      <c r="B481" s="15" t="s">
        <v>276</v>
      </c>
      <c r="C481" s="15" t="s">
        <v>275</v>
      </c>
      <c r="D481" s="15" t="s">
        <v>277</v>
      </c>
      <c r="E481" s="20"/>
      <c r="F481" s="20"/>
      <c r="G481" s="20"/>
      <c r="H481" s="13"/>
      <c r="I481" s="13"/>
    </row>
    <row r="482" spans="1:9" ht="31.5" x14ac:dyDescent="0.25">
      <c r="A482" s="36" t="s">
        <v>362</v>
      </c>
      <c r="B482" s="15" t="s">
        <v>276</v>
      </c>
      <c r="C482" s="15" t="s">
        <v>275</v>
      </c>
      <c r="D482" s="15" t="s">
        <v>278</v>
      </c>
      <c r="E482" s="20"/>
      <c r="F482" s="20"/>
      <c r="G482" s="20"/>
      <c r="H482" s="13"/>
      <c r="I482" s="13"/>
    </row>
    <row r="483" spans="1:9" ht="31.5" x14ac:dyDescent="0.25">
      <c r="A483" s="21" t="s">
        <v>365</v>
      </c>
      <c r="B483" s="15" t="s">
        <v>280</v>
      </c>
      <c r="C483" s="15" t="s">
        <v>4</v>
      </c>
      <c r="D483" s="15" t="s">
        <v>5</v>
      </c>
      <c r="E483" s="20">
        <f>E484</f>
        <v>18783.399999999998</v>
      </c>
      <c r="F483" s="20">
        <f t="shared" ref="F483:G483" si="240">F484</f>
        <v>18367.199999999997</v>
      </c>
      <c r="G483" s="20">
        <f t="shared" si="240"/>
        <v>18367.199999999997</v>
      </c>
      <c r="H483" s="13"/>
      <c r="I483" s="13"/>
    </row>
    <row r="484" spans="1:9" ht="31.5" x14ac:dyDescent="0.25">
      <c r="A484" s="21" t="s">
        <v>366</v>
      </c>
      <c r="B484" s="15" t="s">
        <v>283</v>
      </c>
      <c r="C484" s="15" t="s">
        <v>4</v>
      </c>
      <c r="D484" s="15" t="s">
        <v>5</v>
      </c>
      <c r="E484" s="63">
        <f>E485</f>
        <v>18783.399999999998</v>
      </c>
      <c r="F484" s="63">
        <f t="shared" ref="F484:G484" si="241">F485</f>
        <v>18367.199999999997</v>
      </c>
      <c r="G484" s="63">
        <f t="shared" si="241"/>
        <v>18367.199999999997</v>
      </c>
      <c r="H484" s="13"/>
      <c r="I484" s="13"/>
    </row>
    <row r="485" spans="1:9" ht="63" x14ac:dyDescent="0.25">
      <c r="A485" s="45" t="s">
        <v>367</v>
      </c>
      <c r="B485" s="15" t="s">
        <v>283</v>
      </c>
      <c r="C485" s="15" t="s">
        <v>279</v>
      </c>
      <c r="D485" s="15" t="s">
        <v>5</v>
      </c>
      <c r="E485" s="63">
        <f>E486+E490</f>
        <v>18783.399999999998</v>
      </c>
      <c r="F485" s="63">
        <f t="shared" ref="F485:G485" si="242">F486+F490</f>
        <v>18367.199999999997</v>
      </c>
      <c r="G485" s="63">
        <f t="shared" si="242"/>
        <v>18367.199999999997</v>
      </c>
      <c r="H485" s="64"/>
      <c r="I485" s="13"/>
    </row>
    <row r="486" spans="1:9" ht="47.25" x14ac:dyDescent="0.25">
      <c r="A486" s="45" t="s">
        <v>368</v>
      </c>
      <c r="B486" s="15" t="s">
        <v>283</v>
      </c>
      <c r="C486" s="15" t="s">
        <v>281</v>
      </c>
      <c r="D486" s="15" t="s">
        <v>5</v>
      </c>
      <c r="E486" s="63">
        <f>E487</f>
        <v>16702.599999999999</v>
      </c>
      <c r="F486" s="63">
        <f t="shared" ref="F486:G486" si="243">F487</f>
        <v>16702.599999999999</v>
      </c>
      <c r="G486" s="63">
        <f t="shared" si="243"/>
        <v>16702.599999999999</v>
      </c>
      <c r="H486" s="13"/>
      <c r="I486" s="13"/>
    </row>
    <row r="487" spans="1:9" ht="31.5" x14ac:dyDescent="0.25">
      <c r="A487" s="45" t="s">
        <v>284</v>
      </c>
      <c r="B487" s="15" t="s">
        <v>283</v>
      </c>
      <c r="C487" s="15" t="s">
        <v>281</v>
      </c>
      <c r="D487" s="15" t="s">
        <v>285</v>
      </c>
      <c r="E487" s="63">
        <f>E488</f>
        <v>16702.599999999999</v>
      </c>
      <c r="F487" s="23">
        <f>F488</f>
        <v>16702.599999999999</v>
      </c>
      <c r="G487" s="23">
        <f>G488</f>
        <v>16702.599999999999</v>
      </c>
      <c r="H487" s="13"/>
      <c r="I487" s="13"/>
    </row>
    <row r="488" spans="1:9" ht="31.5" x14ac:dyDescent="0.25">
      <c r="A488" s="65" t="s">
        <v>369</v>
      </c>
      <c r="B488" s="15" t="s">
        <v>283</v>
      </c>
      <c r="C488" s="15" t="s">
        <v>281</v>
      </c>
      <c r="D488" s="15" t="s">
        <v>370</v>
      </c>
      <c r="E488" s="63">
        <v>16702.599999999999</v>
      </c>
      <c r="F488" s="23">
        <v>16702.599999999999</v>
      </c>
      <c r="G488" s="23">
        <v>16702.599999999999</v>
      </c>
      <c r="H488" s="13"/>
      <c r="I488" s="13"/>
    </row>
    <row r="489" spans="1:9" ht="31.5" x14ac:dyDescent="0.25">
      <c r="A489" s="21" t="s">
        <v>371</v>
      </c>
      <c r="B489" s="15" t="s">
        <v>282</v>
      </c>
      <c r="C489" s="15" t="s">
        <v>4</v>
      </c>
      <c r="D489" s="15" t="s">
        <v>5</v>
      </c>
      <c r="E489" s="39">
        <v>2080.8000000000002</v>
      </c>
      <c r="F489" s="39">
        <v>1664.6</v>
      </c>
      <c r="G489" s="39">
        <v>1664.6</v>
      </c>
      <c r="H489" s="13"/>
      <c r="I489" s="13"/>
    </row>
    <row r="490" spans="1:9" ht="63" x14ac:dyDescent="0.25">
      <c r="A490" s="45" t="s">
        <v>367</v>
      </c>
      <c r="B490" s="15" t="s">
        <v>282</v>
      </c>
      <c r="C490" s="15" t="s">
        <v>279</v>
      </c>
      <c r="D490" s="15" t="s">
        <v>5</v>
      </c>
      <c r="E490" s="39">
        <v>2080.8000000000002</v>
      </c>
      <c r="F490" s="39">
        <v>1664.6</v>
      </c>
      <c r="G490" s="39">
        <v>1664.6</v>
      </c>
      <c r="H490" s="39">
        <f t="shared" ref="H490:I490" si="244">H491</f>
        <v>0</v>
      </c>
      <c r="I490" s="39">
        <f t="shared" si="244"/>
        <v>0</v>
      </c>
    </row>
    <row r="491" spans="1:9" ht="47.25" x14ac:dyDescent="0.25">
      <c r="A491" s="45" t="s">
        <v>368</v>
      </c>
      <c r="B491" s="15" t="s">
        <v>282</v>
      </c>
      <c r="C491" s="15" t="s">
        <v>281</v>
      </c>
      <c r="D491" s="15" t="s">
        <v>5</v>
      </c>
      <c r="E491" s="39">
        <v>2080.8000000000002</v>
      </c>
      <c r="F491" s="39">
        <v>1664.6</v>
      </c>
      <c r="G491" s="39">
        <v>1664.6</v>
      </c>
      <c r="H491" s="13"/>
      <c r="I491" s="13"/>
    </row>
    <row r="492" spans="1:9" ht="31.5" x14ac:dyDescent="0.25">
      <c r="A492" s="45" t="s">
        <v>284</v>
      </c>
      <c r="B492" s="15" t="s">
        <v>282</v>
      </c>
      <c r="C492" s="15" t="s">
        <v>281</v>
      </c>
      <c r="D492" s="15" t="s">
        <v>285</v>
      </c>
      <c r="E492" s="39">
        <v>2080.8000000000002</v>
      </c>
      <c r="F492" s="39">
        <v>1664.6</v>
      </c>
      <c r="G492" s="39">
        <v>1664.6</v>
      </c>
      <c r="H492" s="39">
        <f t="shared" ref="H492:I492" si="245">H493</f>
        <v>0</v>
      </c>
      <c r="I492" s="39">
        <f t="shared" si="245"/>
        <v>0</v>
      </c>
    </row>
    <row r="493" spans="1:9" ht="31.5" x14ac:dyDescent="0.25">
      <c r="A493" s="65" t="s">
        <v>369</v>
      </c>
      <c r="B493" s="15" t="s">
        <v>282</v>
      </c>
      <c r="C493" s="15" t="s">
        <v>281</v>
      </c>
      <c r="D493" s="15" t="s">
        <v>370</v>
      </c>
      <c r="E493" s="39">
        <v>2080.8000000000002</v>
      </c>
      <c r="F493" s="39">
        <v>1664.6</v>
      </c>
      <c r="G493" s="39">
        <v>1664.6</v>
      </c>
      <c r="H493" s="13"/>
      <c r="I493" s="13"/>
    </row>
    <row r="494" spans="1:9" ht="31.5" x14ac:dyDescent="0.25">
      <c r="A494" s="21" t="s">
        <v>372</v>
      </c>
      <c r="B494" s="15" t="s">
        <v>261</v>
      </c>
      <c r="C494" s="15" t="s">
        <v>4</v>
      </c>
      <c r="D494" s="15" t="s">
        <v>5</v>
      </c>
      <c r="E494" s="20">
        <v>1000</v>
      </c>
      <c r="F494" s="20"/>
      <c r="G494" s="20"/>
      <c r="H494" s="13"/>
      <c r="I494" s="13"/>
    </row>
    <row r="495" spans="1:9" ht="31.5" x14ac:dyDescent="0.25">
      <c r="A495" s="21" t="s">
        <v>373</v>
      </c>
      <c r="B495" s="15" t="s">
        <v>376</v>
      </c>
      <c r="C495" s="15" t="s">
        <v>4</v>
      </c>
      <c r="D495" s="15" t="s">
        <v>5</v>
      </c>
      <c r="E495" s="20">
        <v>1000</v>
      </c>
      <c r="F495" s="20"/>
      <c r="G495" s="20"/>
      <c r="H495" s="13"/>
      <c r="I495" s="13"/>
    </row>
    <row r="496" spans="1:9" ht="31.5" x14ac:dyDescent="0.25">
      <c r="A496" s="21" t="s">
        <v>222</v>
      </c>
      <c r="B496" s="15" t="s">
        <v>376</v>
      </c>
      <c r="C496" s="15" t="s">
        <v>223</v>
      </c>
      <c r="D496" s="15" t="s">
        <v>5</v>
      </c>
      <c r="E496" s="20">
        <v>1000</v>
      </c>
      <c r="F496" s="20"/>
      <c r="G496" s="20"/>
      <c r="H496" s="13"/>
      <c r="I496" s="13"/>
    </row>
    <row r="497" spans="1:9" ht="31.5" x14ac:dyDescent="0.25">
      <c r="A497" s="21" t="s">
        <v>389</v>
      </c>
      <c r="B497" s="15" t="s">
        <v>376</v>
      </c>
      <c r="C497" s="15" t="s">
        <v>262</v>
      </c>
      <c r="D497" s="15" t="s">
        <v>5</v>
      </c>
      <c r="E497" s="20">
        <v>1000</v>
      </c>
      <c r="F497" s="20"/>
      <c r="G497" s="20"/>
      <c r="H497" s="13"/>
      <c r="I497" s="13"/>
    </row>
    <row r="498" spans="1:9" ht="31.5" x14ac:dyDescent="0.25">
      <c r="A498" s="21" t="s">
        <v>18</v>
      </c>
      <c r="B498" s="15" t="s">
        <v>376</v>
      </c>
      <c r="C498" s="15" t="s">
        <v>262</v>
      </c>
      <c r="D498" s="15" t="s">
        <v>19</v>
      </c>
      <c r="E498" s="20">
        <v>1000</v>
      </c>
      <c r="F498" s="20"/>
      <c r="G498" s="20"/>
      <c r="H498" s="13"/>
      <c r="I498" s="13"/>
    </row>
    <row r="499" spans="1:9" ht="31.5" x14ac:dyDescent="0.25">
      <c r="A499" s="21" t="s">
        <v>20</v>
      </c>
      <c r="B499" s="15" t="s">
        <v>376</v>
      </c>
      <c r="C499" s="15" t="s">
        <v>262</v>
      </c>
      <c r="D499" s="15" t="s">
        <v>21</v>
      </c>
      <c r="E499" s="20">
        <v>1000</v>
      </c>
      <c r="F499" s="20"/>
      <c r="G499" s="20"/>
      <c r="H499" s="13"/>
      <c r="I499" s="13"/>
    </row>
    <row r="500" spans="1:9" ht="31.5" x14ac:dyDescent="0.25">
      <c r="A500" s="21" t="s">
        <v>374</v>
      </c>
      <c r="B500" s="15" t="s">
        <v>375</v>
      </c>
      <c r="C500" s="15" t="s">
        <v>4</v>
      </c>
      <c r="D500" s="15" t="s">
        <v>5</v>
      </c>
      <c r="E500" s="20">
        <v>1000</v>
      </c>
      <c r="F500" s="20">
        <v>1000</v>
      </c>
      <c r="G500" s="20">
        <f>G503</f>
        <v>1000</v>
      </c>
      <c r="H500" s="13"/>
      <c r="I500" s="13"/>
    </row>
    <row r="501" spans="1:9" ht="31.5" x14ac:dyDescent="0.25">
      <c r="A501" s="14" t="s">
        <v>377</v>
      </c>
      <c r="B501" s="15" t="s">
        <v>390</v>
      </c>
      <c r="C501" s="15" t="s">
        <v>4</v>
      </c>
      <c r="D501" s="15" t="s">
        <v>5</v>
      </c>
      <c r="E501" s="20">
        <v>1000</v>
      </c>
      <c r="F501" s="20">
        <v>1000</v>
      </c>
      <c r="G501" s="20">
        <f t="shared" ref="G501:G502" si="246">G504</f>
        <v>1000</v>
      </c>
      <c r="H501" s="13"/>
      <c r="I501" s="13"/>
    </row>
    <row r="502" spans="1:9" ht="31.5" x14ac:dyDescent="0.25">
      <c r="A502" s="21" t="s">
        <v>222</v>
      </c>
      <c r="B502" s="15" t="s">
        <v>390</v>
      </c>
      <c r="C502" s="15" t="s">
        <v>223</v>
      </c>
      <c r="D502" s="15" t="s">
        <v>5</v>
      </c>
      <c r="E502" s="20">
        <v>1000</v>
      </c>
      <c r="F502" s="20">
        <v>1000</v>
      </c>
      <c r="G502" s="20">
        <f t="shared" si="246"/>
        <v>1000</v>
      </c>
      <c r="H502" s="13"/>
      <c r="I502" s="13"/>
    </row>
    <row r="503" spans="1:9" ht="31.5" x14ac:dyDescent="0.25">
      <c r="A503" s="45" t="s">
        <v>378</v>
      </c>
      <c r="B503" s="15" t="s">
        <v>390</v>
      </c>
      <c r="C503" s="15" t="s">
        <v>263</v>
      </c>
      <c r="D503" s="15" t="s">
        <v>5</v>
      </c>
      <c r="E503" s="20">
        <f t="shared" ref="E503:G504" si="247">E504</f>
        <v>1000</v>
      </c>
      <c r="F503" s="20">
        <f t="shared" si="247"/>
        <v>1000</v>
      </c>
      <c r="G503" s="20">
        <f t="shared" si="247"/>
        <v>1000</v>
      </c>
      <c r="H503" s="13"/>
      <c r="I503" s="13"/>
    </row>
    <row r="504" spans="1:9" ht="31.5" x14ac:dyDescent="0.25">
      <c r="A504" s="21" t="s">
        <v>72</v>
      </c>
      <c r="B504" s="15" t="s">
        <v>390</v>
      </c>
      <c r="C504" s="15" t="s">
        <v>263</v>
      </c>
      <c r="D504" s="15" t="s">
        <v>73</v>
      </c>
      <c r="E504" s="20">
        <f t="shared" si="247"/>
        <v>1000</v>
      </c>
      <c r="F504" s="20">
        <f t="shared" si="247"/>
        <v>1000</v>
      </c>
      <c r="G504" s="20">
        <f t="shared" si="247"/>
        <v>1000</v>
      </c>
      <c r="H504" s="13"/>
      <c r="I504" s="13"/>
    </row>
    <row r="505" spans="1:9" ht="31.5" x14ac:dyDescent="0.25">
      <c r="A505" s="21" t="s">
        <v>264</v>
      </c>
      <c r="B505" s="15" t="s">
        <v>390</v>
      </c>
      <c r="C505" s="15" t="s">
        <v>263</v>
      </c>
      <c r="D505" s="15" t="s">
        <v>265</v>
      </c>
      <c r="E505" s="20">
        <v>1000</v>
      </c>
      <c r="F505" s="20">
        <v>1000</v>
      </c>
      <c r="G505" s="20">
        <v>1000</v>
      </c>
      <c r="H505" s="13"/>
      <c r="I505" s="13"/>
    </row>
    <row r="506" spans="1:9" ht="31.5" x14ac:dyDescent="0.25">
      <c r="A506" s="21" t="s">
        <v>266</v>
      </c>
      <c r="B506" s="15" t="s">
        <v>380</v>
      </c>
      <c r="C506" s="15" t="s">
        <v>4</v>
      </c>
      <c r="D506" s="15" t="s">
        <v>5</v>
      </c>
      <c r="E506" s="20"/>
      <c r="F506" s="20"/>
      <c r="G506" s="20"/>
      <c r="H506" s="13"/>
      <c r="I506" s="13"/>
    </row>
    <row r="507" spans="1:9" ht="31.5" x14ac:dyDescent="0.25">
      <c r="A507" s="21" t="s">
        <v>222</v>
      </c>
      <c r="B507" s="15" t="s">
        <v>380</v>
      </c>
      <c r="C507" s="15" t="s">
        <v>223</v>
      </c>
      <c r="D507" s="15" t="s">
        <v>5</v>
      </c>
      <c r="E507" s="20"/>
      <c r="F507" s="20"/>
      <c r="G507" s="20"/>
      <c r="H507" s="13"/>
      <c r="I507" s="13"/>
    </row>
    <row r="508" spans="1:9" ht="31.5" x14ac:dyDescent="0.25">
      <c r="A508" s="45" t="s">
        <v>379</v>
      </c>
      <c r="B508" s="15" t="s">
        <v>380</v>
      </c>
      <c r="C508" s="15" t="s">
        <v>251</v>
      </c>
      <c r="D508" s="15" t="s">
        <v>5</v>
      </c>
      <c r="E508" s="20"/>
      <c r="F508" s="20"/>
      <c r="G508" s="20"/>
      <c r="H508" s="13"/>
      <c r="I508" s="13"/>
    </row>
    <row r="509" spans="1:9" ht="78.75" customHeight="1" x14ac:dyDescent="0.25">
      <c r="A509" s="21" t="s">
        <v>18</v>
      </c>
      <c r="B509" s="15" t="s">
        <v>380</v>
      </c>
      <c r="C509" s="15" t="s">
        <v>251</v>
      </c>
      <c r="D509" s="15" t="s">
        <v>19</v>
      </c>
      <c r="E509" s="20"/>
      <c r="F509" s="20"/>
      <c r="G509" s="20"/>
      <c r="H509" s="13"/>
      <c r="I509" s="13"/>
    </row>
    <row r="510" spans="1:9" ht="37.5" x14ac:dyDescent="0.3">
      <c r="A510" s="79" t="s">
        <v>80</v>
      </c>
      <c r="B510" s="80" t="s">
        <v>416</v>
      </c>
      <c r="C510" s="66" t="s">
        <v>81</v>
      </c>
      <c r="D510" s="66" t="s">
        <v>5</v>
      </c>
      <c r="E510" s="67">
        <f>E511</f>
        <v>8000</v>
      </c>
      <c r="F510" s="67">
        <f t="shared" ref="F510:G510" si="248">F511</f>
        <v>4838.2</v>
      </c>
      <c r="G510" s="67">
        <f t="shared" si="248"/>
        <v>215.7</v>
      </c>
    </row>
    <row r="511" spans="1:9" ht="37.5" x14ac:dyDescent="0.3">
      <c r="A511" s="79" t="s">
        <v>82</v>
      </c>
      <c r="B511" s="80" t="s">
        <v>416</v>
      </c>
      <c r="C511" s="66" t="s">
        <v>83</v>
      </c>
      <c r="D511" s="66" t="s">
        <v>5</v>
      </c>
      <c r="E511" s="67">
        <f>E512</f>
        <v>8000</v>
      </c>
      <c r="F511" s="67">
        <f>F512</f>
        <v>4838.2</v>
      </c>
      <c r="G511" s="67">
        <f>G512</f>
        <v>215.7</v>
      </c>
    </row>
    <row r="512" spans="1:9" ht="37.5" x14ac:dyDescent="0.3">
      <c r="A512" s="18" t="s">
        <v>417</v>
      </c>
      <c r="B512" s="80" t="s">
        <v>418</v>
      </c>
      <c r="C512" s="66" t="s">
        <v>83</v>
      </c>
      <c r="D512" s="66" t="s">
        <v>5</v>
      </c>
      <c r="E512" s="67">
        <f>E513</f>
        <v>8000</v>
      </c>
      <c r="F512" s="67">
        <f t="shared" ref="F512:G512" si="249">F513</f>
        <v>4838.2</v>
      </c>
      <c r="G512" s="67">
        <f t="shared" si="249"/>
        <v>215.7</v>
      </c>
      <c r="H512" s="67">
        <f t="shared" ref="H512:I512" si="250">H513</f>
        <v>0</v>
      </c>
      <c r="I512" s="67">
        <f t="shared" si="250"/>
        <v>0</v>
      </c>
    </row>
    <row r="513" spans="1:16" ht="36" customHeight="1" x14ac:dyDescent="0.3">
      <c r="A513" s="81" t="s">
        <v>42</v>
      </c>
      <c r="B513" s="80" t="s">
        <v>418</v>
      </c>
      <c r="C513" s="66" t="s">
        <v>83</v>
      </c>
      <c r="D513" s="66" t="s">
        <v>19</v>
      </c>
      <c r="E513" s="67">
        <f>E514</f>
        <v>8000</v>
      </c>
      <c r="F513" s="67">
        <f t="shared" ref="F513:G513" si="251">F514</f>
        <v>4838.2</v>
      </c>
      <c r="G513" s="67">
        <f t="shared" si="251"/>
        <v>215.7</v>
      </c>
      <c r="H513" s="67">
        <f t="shared" ref="H513:I513" si="252">H514</f>
        <v>0</v>
      </c>
      <c r="I513" s="67">
        <f t="shared" si="252"/>
        <v>0</v>
      </c>
    </row>
    <row r="514" spans="1:16" ht="36" customHeight="1" x14ac:dyDescent="0.3">
      <c r="A514" s="81" t="s">
        <v>20</v>
      </c>
      <c r="B514" s="80" t="s">
        <v>418</v>
      </c>
      <c r="C514" s="66" t="s">
        <v>83</v>
      </c>
      <c r="D514" s="66" t="s">
        <v>21</v>
      </c>
      <c r="E514" s="67">
        <v>8000</v>
      </c>
      <c r="F514" s="67">
        <v>4838.2</v>
      </c>
      <c r="G514" s="67">
        <v>215.7</v>
      </c>
    </row>
    <row r="515" spans="1:16" ht="68.25" customHeight="1" x14ac:dyDescent="0.25">
      <c r="A515" s="68" t="s">
        <v>383</v>
      </c>
      <c r="B515" s="69"/>
      <c r="C515" s="69"/>
      <c r="D515" s="69"/>
      <c r="E515" s="70">
        <f>E463+E464</f>
        <v>74959.100000000006</v>
      </c>
      <c r="F515" s="70">
        <f>F463+F464</f>
        <v>64074.299999999996</v>
      </c>
      <c r="G515" s="70">
        <f>G463+G464</f>
        <v>54960.399999999994</v>
      </c>
      <c r="K515" s="76"/>
      <c r="P515" s="3" t="s">
        <v>407</v>
      </c>
    </row>
    <row r="516" spans="1:16" ht="16.5" customHeight="1" x14ac:dyDescent="0.25">
      <c r="A516" s="71" t="s">
        <v>384</v>
      </c>
      <c r="B516" s="72"/>
      <c r="C516" s="72"/>
      <c r="D516" s="72"/>
      <c r="E516" s="73"/>
      <c r="F516" s="73">
        <v>12915.6</v>
      </c>
      <c r="G516" s="23">
        <v>25555.599999999999</v>
      </c>
    </row>
    <row r="517" spans="1:16" ht="30" customHeight="1" x14ac:dyDescent="0.25">
      <c r="A517" s="1" t="s">
        <v>398</v>
      </c>
      <c r="B517" s="1"/>
      <c r="C517" s="1"/>
      <c r="D517" s="1"/>
      <c r="E517" s="70">
        <f>E515+E381</f>
        <v>542552.19999999995</v>
      </c>
      <c r="F517" s="106">
        <f>F515+F381+F516</f>
        <v>516622.59999999992</v>
      </c>
      <c r="G517" s="106">
        <f>G515+G381+G516</f>
        <v>511112.69999999995</v>
      </c>
      <c r="H517" s="106">
        <f t="shared" ref="H517:I517" si="253">H515+H381</f>
        <v>100</v>
      </c>
      <c r="I517" s="106">
        <f t="shared" si="253"/>
        <v>100</v>
      </c>
      <c r="J517" s="76"/>
      <c r="K517" s="76"/>
      <c r="L517" s="76"/>
    </row>
    <row r="519" spans="1:16" x14ac:dyDescent="0.25">
      <c r="E519" s="74"/>
      <c r="F519" s="75"/>
    </row>
  </sheetData>
  <autoFilter ref="A6:I517" xr:uid="{00000000-0009-0000-0000-000000000000}"/>
  <mergeCells count="8">
    <mergeCell ref="D2:G2"/>
    <mergeCell ref="A3:G3"/>
    <mergeCell ref="D1:G1"/>
    <mergeCell ref="E5:G5"/>
    <mergeCell ref="D5:D6"/>
    <mergeCell ref="C5:C6"/>
    <mergeCell ref="B5:B6"/>
    <mergeCell ref="A5:A6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МПЦ 2021-2023</vt:lpstr>
      <vt:lpstr>'МПЦ 2021-2023'!Заголовки_для_печати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Залина</cp:lastModifiedBy>
  <cp:lastPrinted>2022-11-17T11:49:45Z</cp:lastPrinted>
  <dcterms:created xsi:type="dcterms:W3CDTF">2020-12-08T13:28:23Z</dcterms:created>
  <dcterms:modified xsi:type="dcterms:W3CDTF">2022-12-21T11:18:22Z</dcterms:modified>
</cp:coreProperties>
</file>